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210" windowWidth="8025" windowHeight="9435" activeTab="0"/>
  </bookViews>
  <sheets>
    <sheet name="BEprijzenVarkens_2021" sheetId="1" r:id="rId1"/>
    <sheet name="Spotfire" sheetId="2" r:id="rId2"/>
    <sheet name="Grafiek_Varkens" sheetId="3" r:id="rId3"/>
    <sheet name="BEprijzenBiggen_2021" sheetId="4" r:id="rId4"/>
    <sheet name="Grafiek_Biggen" sheetId="5" r:id="rId5"/>
    <sheet name="Archief" sheetId="6" r:id="rId6"/>
  </sheets>
  <definedNames>
    <definedName name="_xlnm.Print_Area" localSheetId="3">'BEprijzenBiggen_2021'!$A$1:$H$62</definedName>
    <definedName name="_xlnm.Print_Titles" localSheetId="5">'Archief'!$1:$7</definedName>
    <definedName name="_xlnm.Print_Titles" localSheetId="3">'BEprijzenBiggen_2021'!$1:$5</definedName>
    <definedName name="_xlnm.Print_Titles" localSheetId="0">'BEprijzenVarkens_2021'!$1:$6</definedName>
  </definedNames>
  <calcPr fullCalcOnLoad="1"/>
</workbook>
</file>

<file path=xl/sharedStrings.xml><?xml version="1.0" encoding="utf-8"?>
<sst xmlns="http://schemas.openxmlformats.org/spreadsheetml/2006/main" count="40" uniqueCount="28">
  <si>
    <t>van</t>
  </si>
  <si>
    <t>week</t>
  </si>
  <si>
    <t>tot</t>
  </si>
  <si>
    <t>ARCHIEF</t>
  </si>
  <si>
    <t>Jaar</t>
  </si>
  <si>
    <t>Nationale prijzen varkenskarkassen</t>
  </si>
  <si>
    <t>Varkenskarkassen</t>
  </si>
  <si>
    <t>S</t>
  </si>
  <si>
    <t>E</t>
  </si>
  <si>
    <t>Nationale prijzen varkenskarkassen en biggen</t>
  </si>
  <si>
    <t>Biggen</t>
  </si>
  <si>
    <t>datum</t>
  </si>
  <si>
    <t>Nationale prijzen biggen</t>
  </si>
  <si>
    <r>
      <rPr>
        <b/>
        <sz val="10"/>
        <color indexed="63"/>
        <rFont val="Calibri"/>
        <family val="2"/>
      </rPr>
      <t xml:space="preserve">Bron: </t>
    </r>
    <r>
      <rPr>
        <sz val="10"/>
        <color indexed="63"/>
        <rFont val="Calibri"/>
        <family val="2"/>
      </rPr>
      <t>Vlaamse overheid | Departement Landbouw en Visserij | Koning Albert II-laan 35 bus 40, 1030 Brussel | Tel. 02 552 79 24</t>
    </r>
  </si>
  <si>
    <r>
      <rPr>
        <b/>
        <sz val="10"/>
        <color indexed="63"/>
        <rFont val="Calibri"/>
        <family val="2"/>
      </rPr>
      <t>Varkenskarkassen:</t>
    </r>
    <r>
      <rPr>
        <sz val="10"/>
        <color indexed="63"/>
        <rFont val="Calibri"/>
        <family val="2"/>
      </rPr>
      <t xml:space="preserve"> prijs betaald aan leveranciers van levende varkens, franco slachthuis, exclusief BTW, in</t>
    </r>
    <r>
      <rPr>
        <b/>
        <sz val="10"/>
        <color indexed="63"/>
        <rFont val="Calibri"/>
        <family val="2"/>
      </rPr>
      <t xml:space="preserve"> €/100 kg</t>
    </r>
    <r>
      <rPr>
        <sz val="10"/>
        <color indexed="63"/>
        <rFont val="Calibri"/>
        <family val="2"/>
      </rPr>
      <t xml:space="preserve"> koud karkasgewicht, volgens de EU-standaardaanbiedingsvormen (S: &gt;60% mager vlees - E: &gt;55%&lt;60% mager vlees).</t>
    </r>
  </si>
  <si>
    <r>
      <rPr>
        <b/>
        <sz val="10"/>
        <color indexed="63"/>
        <rFont val="Calibri"/>
        <family val="2"/>
      </rPr>
      <t>Biggen:</t>
    </r>
    <r>
      <rPr>
        <sz val="10"/>
        <color indexed="63"/>
        <rFont val="Calibri"/>
        <family val="2"/>
      </rPr>
      <t xml:space="preserve"> prijs in</t>
    </r>
    <r>
      <rPr>
        <b/>
        <sz val="10"/>
        <color indexed="63"/>
        <rFont val="Calibri"/>
        <family val="2"/>
      </rPr>
      <t xml:space="preserve"> €/big 23kg</t>
    </r>
    <r>
      <rPr>
        <sz val="10"/>
        <color indexed="63"/>
        <rFont val="Calibri"/>
        <family val="2"/>
      </rPr>
      <t>, exclusief BTW, inclusief toeslagen</t>
    </r>
  </si>
  <si>
    <r>
      <t xml:space="preserve">Prijs in </t>
    </r>
    <r>
      <rPr>
        <b/>
        <sz val="10"/>
        <color indexed="63"/>
        <rFont val="Calibri"/>
        <family val="2"/>
      </rPr>
      <t>€/big 23kg</t>
    </r>
    <r>
      <rPr>
        <sz val="10"/>
        <color indexed="63"/>
        <rFont val="Calibri"/>
        <family val="2"/>
      </rPr>
      <t>, exclusief BTW, inclusief toeslagen</t>
    </r>
  </si>
  <si>
    <t>gewogen</t>
  </si>
  <si>
    <r>
      <t xml:space="preserve">Prijs betaald aan leveranciers van levende varkens, franco slachthuis, exclusief BTW, in </t>
    </r>
    <r>
      <rPr>
        <b/>
        <sz val="10"/>
        <color indexed="63"/>
        <rFont val="Calibri"/>
        <family val="2"/>
      </rPr>
      <t>€/100 kg</t>
    </r>
    <r>
      <rPr>
        <sz val="10"/>
        <color indexed="63"/>
        <rFont val="Calibri"/>
        <family val="2"/>
      </rPr>
      <t xml:space="preserve"> koud karkasgewicht, volgens de EU-standaardaanbiedingsvormen (S: &gt;60% mager vlees - E: &gt;55%&lt;60% mager vlees). Gewogen gemiddelde S/E-klasse volgens marktaandeel.</t>
    </r>
  </si>
  <si>
    <t>gewogen gemiddelde S/E</t>
  </si>
  <si>
    <t>gemiddelde S/E</t>
  </si>
  <si>
    <t>big 23kg</t>
  </si>
  <si>
    <t>big 25kg</t>
  </si>
  <si>
    <t>prijzen per 25kg</t>
  </si>
  <si>
    <r>
      <rPr>
        <b/>
        <sz val="8"/>
        <color indexed="8"/>
        <rFont val="Calibri"/>
        <family val="2"/>
      </rPr>
      <t>Opmerking:</t>
    </r>
    <r>
      <rPr>
        <sz val="8"/>
        <color indexed="8"/>
        <rFont val="Calibri"/>
        <family val="2"/>
      </rPr>
      <t xml:space="preserve"> De prijzen zullen vanaf 20/01/2021 weergegeven worden als prijzen inclusief alle toeslagen</t>
    </r>
  </si>
  <si>
    <t xml:space="preserve">Jaar </t>
  </si>
  <si>
    <t>Prijs per 25kg (tot en met week 26 van 2020 prijs per 23kg maar gecorrigeerd naar 25kg)</t>
  </si>
  <si>
    <t>Week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</si>
</sst>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0.0%"/>
    <numFmt numFmtId="175" formatCode="d/mm/yy;@"/>
    <numFmt numFmtId="176" formatCode="dd/mm"/>
    <numFmt numFmtId="177" formatCode="#,##0_);\(#,##0\)"/>
    <numFmt numFmtId="178" formatCode="0.0"/>
    <numFmt numFmtId="179" formatCode="dd/mm/yy"/>
    <numFmt numFmtId="180" formatCode="dd\-mm\-yy;@"/>
    <numFmt numFmtId="181" formatCode="[$-813]dddd\ d\ mmmm\ yyyy"/>
    <numFmt numFmtId="182" formatCode="[$-F400]h:mm:ss\ AM/PM"/>
    <numFmt numFmtId="183" formatCode="[$-F800]dddd\,\ mmmm\ dd\,\ yyyy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indexed="63"/>
      <name val="FlandersArtSans-Medium"/>
      <family val="0"/>
    </font>
    <font>
      <sz val="10.5"/>
      <color indexed="63"/>
      <name val="FlandersArtSans-Regular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63"/>
      <name val="FlandersArtSans-Regula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4"/>
      <color indexed="62"/>
      <name val="Verdana"/>
      <family val="2"/>
    </font>
    <font>
      <b/>
      <sz val="11"/>
      <color indexed="62"/>
      <name val="Verdana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b/>
      <sz val="16"/>
      <color indexed="60"/>
      <name val="Verdana"/>
      <family val="2"/>
    </font>
    <font>
      <b/>
      <sz val="12"/>
      <color indexed="9"/>
      <name val="Verdana"/>
      <family val="2"/>
    </font>
    <font>
      <b/>
      <sz val="11"/>
      <color indexed="9"/>
      <name val="Verdana"/>
      <family val="2"/>
    </font>
    <font>
      <sz val="8"/>
      <color indexed="63"/>
      <name val="Verdana"/>
      <family val="2"/>
    </font>
    <font>
      <sz val="9"/>
      <color indexed="8"/>
      <name val="Calibri"/>
      <family val="2"/>
    </font>
    <font>
      <sz val="14"/>
      <color indexed="62"/>
      <name val="Calibri"/>
      <family val="2"/>
    </font>
    <font>
      <b/>
      <sz val="12"/>
      <color indexed="63"/>
      <name val="Calibri"/>
      <family val="2"/>
    </font>
    <font>
      <b/>
      <sz val="11"/>
      <color indexed="23"/>
      <name val="Calibri"/>
      <family val="2"/>
    </font>
    <font>
      <b/>
      <sz val="10"/>
      <color indexed="23"/>
      <name val="Calibri"/>
      <family val="2"/>
    </font>
    <font>
      <b/>
      <sz val="10"/>
      <color indexed="10"/>
      <name val="Calibri"/>
      <family val="2"/>
    </font>
    <font>
      <b/>
      <sz val="11"/>
      <color indexed="62"/>
      <name val="Calibri"/>
      <family val="2"/>
    </font>
    <font>
      <sz val="8"/>
      <color indexed="9"/>
      <name val="Calibri"/>
      <family val="2"/>
    </font>
    <font>
      <sz val="8"/>
      <color indexed="57"/>
      <name val="Calibri"/>
      <family val="2"/>
    </font>
    <font>
      <i/>
      <sz val="8"/>
      <color indexed="8"/>
      <name val="Calibri"/>
      <family val="2"/>
    </font>
    <font>
      <i/>
      <sz val="8"/>
      <color indexed="63"/>
      <name val="Verdana"/>
      <family val="2"/>
    </font>
    <font>
      <b/>
      <sz val="16"/>
      <color indexed="57"/>
      <name val="Calibri"/>
      <family val="2"/>
    </font>
    <font>
      <b/>
      <sz val="14"/>
      <color indexed="9"/>
      <name val="Calibri"/>
      <family val="2"/>
    </font>
    <font>
      <b/>
      <sz val="14"/>
      <color indexed="63"/>
      <name val="Calibri"/>
      <family val="2"/>
    </font>
    <font>
      <b/>
      <sz val="14"/>
      <color indexed="57"/>
      <name val="Calibri"/>
      <family val="0"/>
    </font>
    <font>
      <b/>
      <sz val="8"/>
      <color indexed="63"/>
      <name val="Calibri"/>
      <family val="0"/>
    </font>
    <font>
      <sz val="8"/>
      <color indexed="63"/>
      <name val="Calibri"/>
      <family val="0"/>
    </font>
    <font>
      <sz val="14"/>
      <color indexed="57"/>
      <name val="FlandersArtSans-Medium"/>
      <family val="0"/>
    </font>
    <font>
      <b/>
      <sz val="8"/>
      <color indexed="63"/>
      <name val="FlandersArtSans-Regular"/>
      <family val="0"/>
    </font>
    <font>
      <sz val="8"/>
      <color indexed="63"/>
      <name val="FlandersArtSans-Regular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14"/>
      <color theme="4" tint="-0.24997000396251678"/>
      <name val="Verdana"/>
      <family val="2"/>
    </font>
    <font>
      <b/>
      <sz val="11"/>
      <color theme="4" tint="-0.24997000396251678"/>
      <name val="Verdana"/>
      <family val="2"/>
    </font>
    <font>
      <sz val="8"/>
      <color theme="1"/>
      <name val="Verdana"/>
      <family val="2"/>
    </font>
    <font>
      <sz val="8"/>
      <color theme="0"/>
      <name val="Verdana"/>
      <family val="2"/>
    </font>
    <font>
      <b/>
      <sz val="16"/>
      <color rgb="FF5A3217"/>
      <name val="Verdana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  <font>
      <sz val="8"/>
      <color rgb="FF3C3C3C"/>
      <name val="Verdana"/>
      <family val="2"/>
    </font>
    <font>
      <sz val="9"/>
      <color theme="1"/>
      <name val="Calibri"/>
      <family val="2"/>
    </font>
    <font>
      <sz val="14"/>
      <color theme="4" tint="-0.24997000396251678"/>
      <name val="Calibri"/>
      <family val="2"/>
    </font>
    <font>
      <b/>
      <sz val="12"/>
      <color rgb="FF3C3C3C"/>
      <name val="Calibri"/>
      <family val="2"/>
    </font>
    <font>
      <b/>
      <sz val="11"/>
      <color theme="0" tint="-0.4999699890613556"/>
      <name val="Calibri"/>
      <family val="2"/>
    </font>
    <font>
      <sz val="8"/>
      <color theme="1"/>
      <name val="Calibri"/>
      <family val="2"/>
    </font>
    <font>
      <b/>
      <sz val="10"/>
      <color rgb="FF3C3C3C"/>
      <name val="Calibri"/>
      <family val="2"/>
    </font>
    <font>
      <b/>
      <sz val="10"/>
      <color theme="0" tint="-0.4999699890613556"/>
      <name val="Calibri"/>
      <family val="2"/>
    </font>
    <font>
      <b/>
      <sz val="10"/>
      <color rgb="FFFF0000"/>
      <name val="Calibri"/>
      <family val="2"/>
    </font>
    <font>
      <sz val="10"/>
      <color rgb="FF3C3C3C"/>
      <name val="Calibri"/>
      <family val="2"/>
    </font>
    <font>
      <sz val="10"/>
      <color theme="1"/>
      <name val="Calibri"/>
      <family val="2"/>
    </font>
    <font>
      <b/>
      <sz val="11"/>
      <color theme="4" tint="-0.24997000396251678"/>
      <name val="Calibri"/>
      <family val="2"/>
    </font>
    <font>
      <sz val="8"/>
      <color theme="0"/>
      <name val="Calibri"/>
      <family val="2"/>
    </font>
    <font>
      <sz val="8"/>
      <color rgb="FF6A8C3A"/>
      <name val="Calibri"/>
      <family val="2"/>
    </font>
    <font>
      <i/>
      <sz val="8"/>
      <color theme="1"/>
      <name val="Calibri"/>
      <family val="2"/>
    </font>
    <font>
      <i/>
      <sz val="8"/>
      <color rgb="FF3C3C3C"/>
      <name val="Verdana"/>
      <family val="2"/>
    </font>
    <font>
      <b/>
      <sz val="16"/>
      <color rgb="FF6A8C3A"/>
      <name val="Calibri"/>
      <family val="2"/>
    </font>
    <font>
      <b/>
      <sz val="14"/>
      <color theme="0"/>
      <name val="Calibri"/>
      <family val="2"/>
    </font>
    <font>
      <b/>
      <sz val="14"/>
      <color rgb="FF3C3C3C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CA3D"/>
        <bgColor indexed="64"/>
      </patternFill>
    </fill>
    <fill>
      <patternFill patternType="solid">
        <fgColor rgb="FF6A8C3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8BAE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C3C3C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 style="hair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 style="hair">
        <color theme="3" tint="-0.24993999302387238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 style="hair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 style="hair">
        <color theme="3" tint="-0.24993999302387238"/>
      </top>
      <bottom style="hair">
        <color theme="3" tint="-0.24993999302387238"/>
      </bottom>
    </border>
    <border>
      <left>
        <color indexed="63"/>
      </left>
      <right>
        <color indexed="63"/>
      </right>
      <top style="hair">
        <color theme="3" tint="-0.24993999302387238"/>
      </top>
      <bottom style="hair">
        <color theme="3" tint="-0.24993999302387238"/>
      </bottom>
    </border>
    <border>
      <left>
        <color indexed="63"/>
      </left>
      <right style="medium">
        <color theme="3" tint="-0.24993999302387238"/>
      </right>
      <top style="hair">
        <color theme="3" tint="-0.24993999302387238"/>
      </top>
      <bottom style="hair">
        <color theme="3" tint="-0.24993999302387238"/>
      </bottom>
    </border>
    <border>
      <left style="medium">
        <color theme="3" tint="-0.24993999302387238"/>
      </left>
      <right>
        <color indexed="63"/>
      </right>
      <top style="hair">
        <color theme="3" tint="-0.24993999302387238"/>
      </top>
      <bottom style="medium">
        <color theme="3" tint="-0.24993999302387238"/>
      </bottom>
    </border>
    <border>
      <left>
        <color indexed="63"/>
      </left>
      <right>
        <color indexed="63"/>
      </right>
      <top style="hair">
        <color theme="3" tint="-0.24993999302387238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 style="hair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rgb="FF3C3C3C"/>
      </bottom>
    </border>
    <border>
      <left style="medium">
        <color rgb="FF3C3C3C"/>
      </left>
      <right>
        <color indexed="63"/>
      </right>
      <top>
        <color indexed="63"/>
      </top>
      <bottom>
        <color indexed="63"/>
      </bottom>
    </border>
    <border>
      <left style="medium">
        <color rgb="FF3C3C3C"/>
      </left>
      <right>
        <color indexed="63"/>
      </right>
      <top>
        <color indexed="63"/>
      </top>
      <bottom style="hair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hair">
        <color theme="3" tint="-0.24993999302387238"/>
      </bottom>
    </border>
    <border>
      <left>
        <color indexed="63"/>
      </left>
      <right style="medium">
        <color rgb="FF3C3C3C"/>
      </right>
      <top>
        <color indexed="63"/>
      </top>
      <bottom style="hair">
        <color theme="3" tint="-0.24993999302387238"/>
      </bottom>
    </border>
    <border>
      <left style="medium">
        <color rgb="FF3C3C3C"/>
      </left>
      <right>
        <color indexed="63"/>
      </right>
      <top style="hair">
        <color theme="3" tint="-0.24993999302387238"/>
      </top>
      <bottom style="hair">
        <color theme="3" tint="-0.24993999302387238"/>
      </bottom>
    </border>
    <border>
      <left>
        <color indexed="63"/>
      </left>
      <right style="medium">
        <color rgb="FF3C3C3C"/>
      </right>
      <top style="hair">
        <color theme="3" tint="-0.24993999302387238"/>
      </top>
      <bottom style="hair">
        <color theme="3" tint="-0.24993999302387238"/>
      </bottom>
    </border>
    <border>
      <left>
        <color indexed="63"/>
      </left>
      <right>
        <color indexed="63"/>
      </right>
      <top style="hair">
        <color theme="3" tint="-0.24993999302387238"/>
      </top>
      <bottom style="medium">
        <color rgb="FF3C3C3C"/>
      </bottom>
    </border>
    <border>
      <left>
        <color indexed="63"/>
      </left>
      <right style="medium">
        <color rgb="FF3C3C3C"/>
      </right>
      <top style="hair">
        <color theme="3" tint="-0.24993999302387238"/>
      </top>
      <bottom style="medium">
        <color rgb="FF3C3C3C"/>
      </bottom>
    </border>
    <border>
      <left style="medium">
        <color rgb="FF3C3C3C"/>
      </left>
      <right>
        <color indexed="63"/>
      </right>
      <top style="medium">
        <color rgb="FF3C3C3C"/>
      </top>
      <bottom>
        <color indexed="63"/>
      </bottom>
    </border>
    <border>
      <left>
        <color indexed="63"/>
      </left>
      <right style="medium">
        <color rgb="FF3C3C3C"/>
      </right>
      <top>
        <color indexed="63"/>
      </top>
      <bottom>
        <color indexed="63"/>
      </bottom>
    </border>
    <border>
      <left style="medium">
        <color rgb="FF3C3C3C"/>
      </left>
      <right>
        <color indexed="63"/>
      </right>
      <top>
        <color indexed="63"/>
      </top>
      <bottom style="hair">
        <color rgb="FF3C3C3C"/>
      </bottom>
    </border>
    <border>
      <left>
        <color indexed="63"/>
      </left>
      <right style="medium">
        <color rgb="FF3C3C3C"/>
      </right>
      <top>
        <color indexed="63"/>
      </top>
      <bottom style="hair">
        <color rgb="FF3C3C3C"/>
      </bottom>
    </border>
    <border>
      <left style="medium">
        <color rgb="FF3C3C3C"/>
      </left>
      <right>
        <color indexed="63"/>
      </right>
      <top style="hair">
        <color rgb="FF3C3C3C"/>
      </top>
      <bottom style="hair">
        <color rgb="FF3C3C3C"/>
      </bottom>
    </border>
    <border>
      <left>
        <color indexed="63"/>
      </left>
      <right style="medium">
        <color rgb="FF3C3C3C"/>
      </right>
      <top style="hair">
        <color rgb="FF3C3C3C"/>
      </top>
      <bottom style="hair">
        <color rgb="FF3C3C3C"/>
      </bottom>
    </border>
    <border>
      <left style="medium">
        <color rgb="FF3C3C3C"/>
      </left>
      <right>
        <color indexed="63"/>
      </right>
      <top style="hair">
        <color rgb="FF3C3C3C"/>
      </top>
      <bottom style="medium">
        <color rgb="FF3C3C3C"/>
      </bottom>
    </border>
    <border>
      <left>
        <color indexed="63"/>
      </left>
      <right style="medium">
        <color rgb="FF3C3C3C"/>
      </right>
      <top style="hair">
        <color rgb="FF3C3C3C"/>
      </top>
      <bottom style="medium">
        <color rgb="FF3C3C3C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C3C3C"/>
      </left>
      <right style="medium">
        <color rgb="FF3C3C3C"/>
      </right>
      <top style="medium">
        <color rgb="FF3C3C3C"/>
      </top>
      <bottom>
        <color indexed="63"/>
      </bottom>
    </border>
    <border>
      <left style="medium">
        <color rgb="FF3C3C3C"/>
      </left>
      <right style="medium">
        <color rgb="FF3C3C3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3" tint="-0.24993999302387238"/>
      </top>
      <bottom>
        <color indexed="63"/>
      </bottom>
    </border>
    <border>
      <left>
        <color indexed="63"/>
      </left>
      <right style="medium">
        <color rgb="FF3C3C3C"/>
      </right>
      <top style="hair">
        <color theme="3" tint="-0.24993999302387238"/>
      </top>
      <bottom>
        <color indexed="63"/>
      </bottom>
    </border>
    <border>
      <left style="medium">
        <color rgb="FF3C3C3C"/>
      </left>
      <right>
        <color indexed="63"/>
      </right>
      <top style="hair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 style="hair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 style="hair">
        <color theme="3" tint="-0.24993999302387238"/>
      </top>
      <bottom>
        <color indexed="63"/>
      </bottom>
    </border>
    <border>
      <left style="medium">
        <color rgb="FF3C3C3C"/>
      </left>
      <right>
        <color indexed="63"/>
      </right>
      <top style="hair">
        <color rgb="FF3C3C3C"/>
      </top>
      <bottom>
        <color indexed="63"/>
      </bottom>
    </border>
    <border>
      <left>
        <color indexed="63"/>
      </left>
      <right style="medium">
        <color rgb="FF3C3C3C"/>
      </right>
      <top style="hair">
        <color rgb="FF3C3C3C"/>
      </top>
      <bottom>
        <color indexed="63"/>
      </bottom>
    </border>
    <border>
      <left style="medium">
        <color rgb="FF3C3C3C"/>
      </left>
      <right style="medium">
        <color rgb="FF3C3C3C"/>
      </right>
      <top>
        <color indexed="63"/>
      </top>
      <bottom style="hair">
        <color theme="3" tint="-0.24993999302387238"/>
      </bottom>
    </border>
    <border>
      <left style="medium">
        <color rgb="FF3C3C3C"/>
      </left>
      <right style="medium">
        <color rgb="FF3C3C3C"/>
      </right>
      <top style="hair">
        <color theme="3" tint="-0.24993999302387238"/>
      </top>
      <bottom style="hair">
        <color theme="3" tint="-0.24993999302387238"/>
      </bottom>
    </border>
    <border>
      <left style="medium">
        <color rgb="FF3C3C3C"/>
      </left>
      <right style="medium">
        <color rgb="FF3C3C3C"/>
      </right>
      <top style="hair">
        <color theme="3" tint="-0.24993999302387238"/>
      </top>
      <bottom style="medium">
        <color rgb="FF3C3C3C"/>
      </bottom>
    </border>
    <border>
      <left style="medium"/>
      <right>
        <color indexed="63"/>
      </right>
      <top style="medium"/>
      <bottom style="hair">
        <color theme="3" tint="-0.24993999302387238"/>
      </bottom>
    </border>
    <border>
      <left>
        <color indexed="63"/>
      </left>
      <right>
        <color indexed="63"/>
      </right>
      <top style="medium"/>
      <bottom style="hair">
        <color theme="3" tint="-0.24993999302387238"/>
      </bottom>
    </border>
    <border>
      <left>
        <color indexed="63"/>
      </left>
      <right style="medium"/>
      <top style="medium"/>
      <bottom style="hair">
        <color theme="3" tint="-0.24993999302387238"/>
      </bottom>
    </border>
    <border>
      <left style="medium"/>
      <right>
        <color indexed="63"/>
      </right>
      <top style="hair">
        <color theme="3" tint="-0.24993999302387238"/>
      </top>
      <bottom style="hair">
        <color theme="3" tint="-0.24993999302387238"/>
      </bottom>
    </border>
    <border>
      <left>
        <color indexed="63"/>
      </left>
      <right style="medium"/>
      <top style="hair">
        <color theme="3" tint="-0.24993999302387238"/>
      </top>
      <bottom style="hair">
        <color theme="3" tint="-0.24993999302387238"/>
      </bottom>
    </border>
    <border>
      <left style="medium"/>
      <right>
        <color indexed="63"/>
      </right>
      <top style="hair">
        <color theme="3" tint="-0.24993999302387238"/>
      </top>
      <bottom>
        <color indexed="63"/>
      </bottom>
    </border>
    <border>
      <left>
        <color indexed="63"/>
      </left>
      <right style="medium"/>
      <top style="hair">
        <color theme="3" tint="-0.24993999302387238"/>
      </top>
      <bottom>
        <color indexed="63"/>
      </bottom>
    </border>
    <border>
      <left style="medium"/>
      <right>
        <color indexed="63"/>
      </right>
      <top style="hair">
        <color theme="3" tint="-0.24993999302387238"/>
      </top>
      <bottom style="medium"/>
    </border>
    <border>
      <left>
        <color indexed="63"/>
      </left>
      <right>
        <color indexed="63"/>
      </right>
      <top style="hair">
        <color theme="3" tint="-0.24993999302387238"/>
      </top>
      <bottom style="medium"/>
    </border>
    <border>
      <left>
        <color indexed="63"/>
      </left>
      <right style="medium"/>
      <top style="hair">
        <color theme="3" tint="-0.24993999302387238"/>
      </top>
      <bottom style="medium"/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 style="medium"/>
      <right>
        <color indexed="63"/>
      </right>
      <top style="medium">
        <color theme="3" tint="-0.24993999302387238"/>
      </top>
      <bottom style="hair">
        <color theme="3" tint="-0.24993999302387238"/>
      </bottom>
    </border>
    <border>
      <left>
        <color indexed="63"/>
      </left>
      <right style="medium"/>
      <top style="medium">
        <color theme="3" tint="-0.24993999302387238"/>
      </top>
      <bottom style="hair">
        <color theme="3" tint="-0.24993999302387238"/>
      </bottom>
    </border>
    <border>
      <left style="medium">
        <color rgb="FF3C3C3C"/>
      </left>
      <right>
        <color indexed="63"/>
      </right>
      <top style="hair">
        <color theme="3" tint="-0.24993999302387238"/>
      </top>
      <bottom style="medium">
        <color rgb="FF3C3C3C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>
        <color theme="3" tint="-0.24993999302387238"/>
      </top>
      <bottom style="hair"/>
    </border>
    <border>
      <left>
        <color indexed="63"/>
      </left>
      <right>
        <color indexed="63"/>
      </right>
      <top style="hair">
        <color theme="3" tint="-0.24993999302387238"/>
      </top>
      <bottom style="hair"/>
    </border>
    <border>
      <left>
        <color indexed="63"/>
      </left>
      <right style="medium"/>
      <top style="hair">
        <color theme="3" tint="-0.24993999302387238"/>
      </top>
      <bottom style="hair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>
        <color rgb="FF3C3C3C"/>
      </top>
      <bottom>
        <color indexed="63"/>
      </bottom>
    </border>
    <border>
      <left>
        <color indexed="63"/>
      </left>
      <right style="medium">
        <color rgb="FF3C3C3C"/>
      </right>
      <top style="medium">
        <color rgb="FF3C3C3C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32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72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2" fontId="72" fillId="0" borderId="0" xfId="0" applyNumberFormat="1" applyFont="1" applyFill="1" applyAlignment="1">
      <alignment vertical="center"/>
    </xf>
    <xf numFmtId="49" fontId="72" fillId="0" borderId="0" xfId="0" applyNumberFormat="1" applyFont="1" applyFill="1" applyAlignment="1">
      <alignment horizontal="center" vertical="center"/>
    </xf>
    <xf numFmtId="175" fontId="72" fillId="0" borderId="0" xfId="0" applyNumberFormat="1" applyFont="1" applyFill="1" applyAlignment="1">
      <alignment horizontal="center" vertical="center"/>
    </xf>
    <xf numFmtId="174" fontId="72" fillId="0" borderId="0" xfId="0" applyNumberFormat="1" applyFont="1" applyFill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vertical="center"/>
    </xf>
    <xf numFmtId="2" fontId="75" fillId="0" borderId="0" xfId="0" applyNumberFormat="1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2" fontId="78" fillId="33" borderId="0" xfId="0" applyNumberFormat="1" applyFont="1" applyFill="1" applyBorder="1" applyAlignment="1">
      <alignment horizontal="center" vertical="center"/>
    </xf>
    <xf numFmtId="2" fontId="79" fillId="33" borderId="0" xfId="0" applyNumberFormat="1" applyFont="1" applyFill="1" applyBorder="1" applyAlignment="1">
      <alignment horizontal="center" vertical="center"/>
    </xf>
    <xf numFmtId="2" fontId="80" fillId="33" borderId="0" xfId="0" applyNumberFormat="1" applyFont="1" applyFill="1" applyBorder="1" applyAlignment="1">
      <alignment horizontal="left" vertical="center"/>
    </xf>
    <xf numFmtId="4" fontId="80" fillId="33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2" fontId="72" fillId="33" borderId="0" xfId="0" applyNumberFormat="1" applyFont="1" applyFill="1" applyBorder="1" applyAlignment="1">
      <alignment vertical="center"/>
    </xf>
    <xf numFmtId="174" fontId="2" fillId="0" borderId="0" xfId="0" applyNumberFormat="1" applyFont="1" applyFill="1" applyAlignment="1">
      <alignment horizontal="center" vertical="center"/>
    </xf>
    <xf numFmtId="174" fontId="72" fillId="33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 vertical="center"/>
    </xf>
    <xf numFmtId="2" fontId="83" fillId="33" borderId="0" xfId="0" applyNumberFormat="1" applyFont="1" applyFill="1" applyBorder="1" applyAlignment="1">
      <alignment vertical="center"/>
    </xf>
    <xf numFmtId="0" fontId="84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vertical="center"/>
    </xf>
    <xf numFmtId="2" fontId="85" fillId="0" borderId="0" xfId="0" applyNumberFormat="1" applyFont="1" applyFill="1" applyAlignment="1">
      <alignment vertical="center"/>
    </xf>
    <xf numFmtId="0" fontId="81" fillId="0" borderId="0" xfId="0" applyFont="1" applyFill="1" applyAlignment="1">
      <alignment horizontal="center" vertical="center"/>
    </xf>
    <xf numFmtId="49" fontId="86" fillId="33" borderId="10" xfId="0" applyNumberFormat="1" applyFont="1" applyFill="1" applyBorder="1" applyAlignment="1">
      <alignment horizontal="center" vertical="center"/>
    </xf>
    <xf numFmtId="49" fontId="86" fillId="33" borderId="11" xfId="0" applyNumberFormat="1" applyFont="1" applyFill="1" applyBorder="1" applyAlignment="1">
      <alignment horizontal="center" vertical="center"/>
    </xf>
    <xf numFmtId="2" fontId="86" fillId="0" borderId="11" xfId="0" applyNumberFormat="1" applyFont="1" applyFill="1" applyBorder="1" applyAlignment="1">
      <alignment horizontal="center" vertical="center"/>
    </xf>
    <xf numFmtId="2" fontId="86" fillId="0" borderId="12" xfId="0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0" fontId="88" fillId="33" borderId="13" xfId="0" applyNumberFormat="1" applyFont="1" applyFill="1" applyBorder="1" applyAlignment="1">
      <alignment horizontal="center" vertical="center"/>
    </xf>
    <xf numFmtId="49" fontId="89" fillId="33" borderId="14" xfId="0" applyNumberFormat="1" applyFont="1" applyFill="1" applyBorder="1" applyAlignment="1">
      <alignment horizontal="center" vertical="center"/>
    </xf>
    <xf numFmtId="176" fontId="89" fillId="33" borderId="15" xfId="0" applyNumberFormat="1" applyFont="1" applyFill="1" applyBorder="1" applyAlignment="1">
      <alignment horizontal="center" vertical="center"/>
    </xf>
    <xf numFmtId="2" fontId="89" fillId="0" borderId="14" xfId="0" applyNumberFormat="1" applyFont="1" applyFill="1" applyBorder="1" applyAlignment="1">
      <alignment horizontal="center" vertical="center"/>
    </xf>
    <xf numFmtId="2" fontId="89" fillId="0" borderId="15" xfId="0" applyNumberFormat="1" applyFont="1" applyFill="1" applyBorder="1" applyAlignment="1">
      <alignment horizontal="center" vertical="center"/>
    </xf>
    <xf numFmtId="2" fontId="89" fillId="0" borderId="16" xfId="0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vertical="center"/>
    </xf>
    <xf numFmtId="49" fontId="90" fillId="33" borderId="17" xfId="0" applyNumberFormat="1" applyFont="1" applyFill="1" applyBorder="1" applyAlignment="1">
      <alignment horizontal="center" vertical="center"/>
    </xf>
    <xf numFmtId="49" fontId="89" fillId="33" borderId="18" xfId="0" applyNumberFormat="1" applyFont="1" applyFill="1" applyBorder="1" applyAlignment="1">
      <alignment horizontal="center" vertical="center"/>
    </xf>
    <xf numFmtId="176" fontId="89" fillId="33" borderId="19" xfId="0" applyNumberFormat="1" applyFont="1" applyFill="1" applyBorder="1" applyAlignment="1">
      <alignment horizontal="center" vertical="center"/>
    </xf>
    <xf numFmtId="2" fontId="89" fillId="0" borderId="18" xfId="0" applyNumberFormat="1" applyFont="1" applyFill="1" applyBorder="1" applyAlignment="1">
      <alignment horizontal="center" vertical="center"/>
    </xf>
    <xf numFmtId="2" fontId="89" fillId="0" borderId="19" xfId="0" applyNumberFormat="1" applyFont="1" applyFill="1" applyBorder="1" applyAlignment="1">
      <alignment horizontal="center" vertical="center"/>
    </xf>
    <xf numFmtId="2" fontId="89" fillId="0" borderId="20" xfId="0" applyNumberFormat="1" applyFont="1" applyFill="1" applyBorder="1" applyAlignment="1">
      <alignment horizontal="center" vertical="center"/>
    </xf>
    <xf numFmtId="2" fontId="90" fillId="0" borderId="0" xfId="0" applyNumberFormat="1" applyFont="1" applyFill="1" applyAlignment="1">
      <alignment vertical="center"/>
    </xf>
    <xf numFmtId="49" fontId="89" fillId="33" borderId="21" xfId="0" applyNumberFormat="1" applyFont="1" applyFill="1" applyBorder="1" applyAlignment="1">
      <alignment horizontal="center" vertical="center"/>
    </xf>
    <xf numFmtId="176" fontId="89" fillId="33" borderId="22" xfId="0" applyNumberFormat="1" applyFont="1" applyFill="1" applyBorder="1" applyAlignment="1">
      <alignment horizontal="center" vertical="center"/>
    </xf>
    <xf numFmtId="2" fontId="89" fillId="0" borderId="21" xfId="0" applyNumberFormat="1" applyFont="1" applyFill="1" applyBorder="1" applyAlignment="1">
      <alignment horizontal="center" vertical="center"/>
    </xf>
    <xf numFmtId="2" fontId="89" fillId="0" borderId="22" xfId="0" applyNumberFormat="1" applyFont="1" applyFill="1" applyBorder="1" applyAlignment="1">
      <alignment horizontal="center" vertical="center"/>
    </xf>
    <xf numFmtId="2" fontId="89" fillId="0" borderId="23" xfId="0" applyNumberFormat="1" applyFont="1" applyFill="1" applyBorder="1" applyAlignment="1">
      <alignment horizontal="center" vertical="center"/>
    </xf>
    <xf numFmtId="49" fontId="90" fillId="33" borderId="24" xfId="0" applyNumberFormat="1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vertical="center"/>
    </xf>
    <xf numFmtId="49" fontId="81" fillId="0" borderId="0" xfId="0" applyNumberFormat="1" applyFont="1" applyFill="1" applyAlignment="1">
      <alignment horizontal="center" vertical="center"/>
    </xf>
    <xf numFmtId="175" fontId="81" fillId="0" borderId="0" xfId="0" applyNumberFormat="1" applyFont="1" applyFill="1" applyAlignment="1">
      <alignment horizontal="center" vertical="center"/>
    </xf>
    <xf numFmtId="2" fontId="81" fillId="0" borderId="0" xfId="0" applyNumberFormat="1" applyFont="1" applyFill="1" applyAlignment="1">
      <alignment vertical="center"/>
    </xf>
    <xf numFmtId="174" fontId="81" fillId="0" borderId="0" xfId="0" applyNumberFormat="1" applyFont="1" applyFill="1" applyAlignment="1">
      <alignment vertical="center"/>
    </xf>
    <xf numFmtId="0" fontId="93" fillId="0" borderId="0" xfId="0" applyFont="1" applyFill="1" applyAlignment="1">
      <alignment vertical="center"/>
    </xf>
    <xf numFmtId="0" fontId="4" fillId="33" borderId="25" xfId="0" applyFont="1" applyFill="1" applyBorder="1" applyAlignment="1">
      <alignment vertical="top"/>
    </xf>
    <xf numFmtId="0" fontId="89" fillId="33" borderId="25" xfId="0" applyFont="1" applyFill="1" applyBorder="1" applyAlignment="1">
      <alignment vertical="top"/>
    </xf>
    <xf numFmtId="0" fontId="90" fillId="0" borderId="0" xfId="0" applyFont="1" applyFill="1" applyAlignment="1">
      <alignment/>
    </xf>
    <xf numFmtId="2" fontId="58" fillId="34" borderId="0" xfId="0" applyNumberFormat="1" applyFont="1" applyFill="1" applyBorder="1" applyAlignment="1">
      <alignment horizontal="center" vertical="center"/>
    </xf>
    <xf numFmtId="49" fontId="58" fillId="34" borderId="26" xfId="0" applyNumberFormat="1" applyFont="1" applyFill="1" applyBorder="1" applyAlignment="1">
      <alignment horizontal="center" vertical="center"/>
    </xf>
    <xf numFmtId="49" fontId="58" fillId="34" borderId="0" xfId="0" applyNumberFormat="1" applyFont="1" applyFill="1" applyBorder="1" applyAlignment="1">
      <alignment horizontal="center" vertical="center"/>
    </xf>
    <xf numFmtId="49" fontId="86" fillId="33" borderId="27" xfId="0" applyNumberFormat="1" applyFont="1" applyFill="1" applyBorder="1" applyAlignment="1">
      <alignment horizontal="center" vertical="center"/>
    </xf>
    <xf numFmtId="176" fontId="89" fillId="33" borderId="28" xfId="0" applyNumberFormat="1" applyFont="1" applyFill="1" applyBorder="1" applyAlignment="1">
      <alignment horizontal="center" vertical="center"/>
    </xf>
    <xf numFmtId="176" fontId="89" fillId="33" borderId="29" xfId="0" applyNumberFormat="1" applyFont="1" applyFill="1" applyBorder="1" applyAlignment="1">
      <alignment horizontal="center" vertical="center"/>
    </xf>
    <xf numFmtId="49" fontId="86" fillId="33" borderId="30" xfId="0" applyNumberFormat="1" applyFont="1" applyFill="1" applyBorder="1" applyAlignment="1">
      <alignment horizontal="center" vertical="center"/>
    </xf>
    <xf numFmtId="176" fontId="89" fillId="33" borderId="31" xfId="0" applyNumberFormat="1" applyFont="1" applyFill="1" applyBorder="1" applyAlignment="1">
      <alignment horizontal="center" vertical="center"/>
    </xf>
    <xf numFmtId="176" fontId="89" fillId="33" borderId="32" xfId="0" applyNumberFormat="1" applyFont="1" applyFill="1" applyBorder="1" applyAlignment="1">
      <alignment horizontal="center" vertical="center"/>
    </xf>
    <xf numFmtId="176" fontId="89" fillId="33" borderId="33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/>
    </xf>
    <xf numFmtId="0" fontId="58" fillId="35" borderId="34" xfId="0" applyNumberFormat="1" applyFont="1" applyFill="1" applyBorder="1" applyAlignment="1">
      <alignment horizontal="center" vertical="center"/>
    </xf>
    <xf numFmtId="2" fontId="58" fillId="34" borderId="35" xfId="0" applyNumberFormat="1" applyFont="1" applyFill="1" applyBorder="1" applyAlignment="1">
      <alignment horizontal="center" vertical="center" wrapText="1"/>
    </xf>
    <xf numFmtId="0" fontId="86" fillId="0" borderId="36" xfId="0" applyFont="1" applyBorder="1" applyAlignment="1">
      <alignment horizontal="center" vertical="center"/>
    </xf>
    <xf numFmtId="179" fontId="89" fillId="0" borderId="37" xfId="0" applyNumberFormat="1" applyFont="1" applyBorder="1" applyAlignment="1">
      <alignment horizontal="center" vertical="center"/>
    </xf>
    <xf numFmtId="0" fontId="86" fillId="0" borderId="38" xfId="0" applyFont="1" applyBorder="1" applyAlignment="1">
      <alignment horizontal="center" vertical="center"/>
    </xf>
    <xf numFmtId="179" fontId="89" fillId="0" borderId="39" xfId="0" applyNumberFormat="1" applyFont="1" applyBorder="1" applyAlignment="1">
      <alignment horizontal="center" vertical="center"/>
    </xf>
    <xf numFmtId="0" fontId="86" fillId="0" borderId="40" xfId="0" applyFont="1" applyBorder="1" applyAlignment="1">
      <alignment horizontal="center" vertical="center"/>
    </xf>
    <xf numFmtId="179" fontId="89" fillId="0" borderId="41" xfId="0" applyNumberFormat="1" applyFont="1" applyBorder="1" applyAlignment="1">
      <alignment horizontal="center" vertical="center"/>
    </xf>
    <xf numFmtId="0" fontId="89" fillId="0" borderId="42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2" fontId="89" fillId="36" borderId="28" xfId="0" applyNumberFormat="1" applyFont="1" applyFill="1" applyBorder="1" applyAlignment="1">
      <alignment horizontal="center" vertical="center"/>
    </xf>
    <xf numFmtId="2" fontId="89" fillId="36" borderId="19" xfId="0" applyNumberFormat="1" applyFont="1" applyFill="1" applyBorder="1" applyAlignment="1">
      <alignment horizontal="center" vertical="center"/>
    </xf>
    <xf numFmtId="4" fontId="89" fillId="36" borderId="19" xfId="0" applyNumberFormat="1" applyFont="1" applyFill="1" applyBorder="1" applyAlignment="1">
      <alignment horizontal="center" vertical="center"/>
    </xf>
    <xf numFmtId="2" fontId="89" fillId="36" borderId="32" xfId="0" applyNumberFormat="1" applyFont="1" applyFill="1" applyBorder="1" applyAlignment="1">
      <alignment horizontal="center" vertical="center"/>
    </xf>
    <xf numFmtId="2" fontId="58" fillId="37" borderId="43" xfId="0" applyNumberFormat="1" applyFont="1" applyFill="1" applyBorder="1" applyAlignment="1">
      <alignment horizontal="center" vertical="center"/>
    </xf>
    <xf numFmtId="2" fontId="58" fillId="37" borderId="44" xfId="0" applyNumberFormat="1" applyFont="1" applyFill="1" applyBorder="1" applyAlignment="1">
      <alignment horizontal="center" vertical="center"/>
    </xf>
    <xf numFmtId="2" fontId="86" fillId="0" borderId="10" xfId="0" applyNumberFormat="1" applyFont="1" applyFill="1" applyBorder="1" applyAlignment="1">
      <alignment horizontal="center" vertical="center" wrapText="1"/>
    </xf>
    <xf numFmtId="176" fontId="89" fillId="33" borderId="16" xfId="0" applyNumberFormat="1" applyFont="1" applyFill="1" applyBorder="1" applyAlignment="1">
      <alignment horizontal="center" vertical="center"/>
    </xf>
    <xf numFmtId="176" fontId="89" fillId="33" borderId="45" xfId="0" applyNumberFormat="1" applyFont="1" applyFill="1" applyBorder="1" applyAlignment="1">
      <alignment horizontal="center" vertical="center"/>
    </xf>
    <xf numFmtId="176" fontId="89" fillId="33" borderId="46" xfId="0" applyNumberFormat="1" applyFont="1" applyFill="1" applyBorder="1" applyAlignment="1">
      <alignment horizontal="center" vertical="center"/>
    </xf>
    <xf numFmtId="0" fontId="86" fillId="33" borderId="47" xfId="0" applyNumberFormat="1" applyFont="1" applyFill="1" applyBorder="1" applyAlignment="1">
      <alignment horizontal="center" vertical="center"/>
    </xf>
    <xf numFmtId="2" fontId="89" fillId="0" borderId="48" xfId="0" applyNumberFormat="1" applyFont="1" applyFill="1" applyBorder="1" applyAlignment="1">
      <alignment horizontal="center" vertical="center"/>
    </xf>
    <xf numFmtId="2" fontId="89" fillId="0" borderId="45" xfId="0" applyNumberFormat="1" applyFont="1" applyFill="1" applyBorder="1" applyAlignment="1">
      <alignment horizontal="center" vertical="center"/>
    </xf>
    <xf numFmtId="2" fontId="89" fillId="0" borderId="49" xfId="0" applyNumberFormat="1" applyFont="1" applyFill="1" applyBorder="1" applyAlignment="1">
      <alignment horizontal="center" vertical="center"/>
    </xf>
    <xf numFmtId="0" fontId="89" fillId="33" borderId="48" xfId="0" applyNumberFormat="1" applyFont="1" applyFill="1" applyBorder="1" applyAlignment="1">
      <alignment horizontal="center" vertical="center"/>
    </xf>
    <xf numFmtId="0" fontId="89" fillId="33" borderId="21" xfId="0" applyNumberFormat="1" applyFont="1" applyFill="1" applyBorder="1" applyAlignment="1">
      <alignment horizontal="center" vertical="center"/>
    </xf>
    <xf numFmtId="0" fontId="86" fillId="0" borderId="50" xfId="0" applyFont="1" applyBorder="1" applyAlignment="1">
      <alignment horizontal="center" vertical="center"/>
    </xf>
    <xf numFmtId="179" fontId="89" fillId="0" borderId="51" xfId="0" applyNumberFormat="1" applyFont="1" applyBorder="1" applyAlignment="1">
      <alignment horizontal="center" vertical="center"/>
    </xf>
    <xf numFmtId="2" fontId="89" fillId="0" borderId="28" xfId="0" applyNumberFormat="1" applyFont="1" applyFill="1" applyBorder="1" applyAlignment="1">
      <alignment horizontal="center" vertical="center"/>
    </xf>
    <xf numFmtId="4" fontId="89" fillId="0" borderId="19" xfId="0" applyNumberFormat="1" applyFont="1" applyFill="1" applyBorder="1" applyAlignment="1">
      <alignment horizontal="center" vertical="center"/>
    </xf>
    <xf numFmtId="2" fontId="89" fillId="0" borderId="32" xfId="0" applyNumberFormat="1" applyFont="1" applyFill="1" applyBorder="1" applyAlignment="1">
      <alignment horizontal="center" vertical="center"/>
    </xf>
    <xf numFmtId="2" fontId="89" fillId="36" borderId="52" xfId="0" applyNumberFormat="1" applyFont="1" applyFill="1" applyBorder="1" applyAlignment="1">
      <alignment horizontal="center" vertical="center"/>
    </xf>
    <xf numFmtId="2" fontId="89" fillId="36" borderId="53" xfId="0" applyNumberFormat="1" applyFont="1" applyFill="1" applyBorder="1" applyAlignment="1">
      <alignment horizontal="center" vertical="center"/>
    </xf>
    <xf numFmtId="4" fontId="89" fillId="36" borderId="53" xfId="0" applyNumberFormat="1" applyFont="1" applyFill="1" applyBorder="1" applyAlignment="1">
      <alignment horizontal="center" vertical="center"/>
    </xf>
    <xf numFmtId="2" fontId="89" fillId="36" borderId="54" xfId="0" applyNumberFormat="1" applyFont="1" applyFill="1" applyBorder="1" applyAlignment="1">
      <alignment horizontal="center" vertical="center"/>
    </xf>
    <xf numFmtId="0" fontId="94" fillId="0" borderId="0" xfId="0" applyFont="1" applyFill="1" applyAlignment="1">
      <alignment horizontal="center" vertical="center"/>
    </xf>
    <xf numFmtId="2" fontId="89" fillId="0" borderId="55" xfId="0" applyNumberFormat="1" applyFont="1" applyFill="1" applyBorder="1" applyAlignment="1">
      <alignment horizontal="center" vertical="center"/>
    </xf>
    <xf numFmtId="2" fontId="89" fillId="0" borderId="56" xfId="0" applyNumberFormat="1" applyFont="1" applyFill="1" applyBorder="1" applyAlignment="1">
      <alignment horizontal="center" vertical="center"/>
    </xf>
    <xf numFmtId="2" fontId="89" fillId="0" borderId="57" xfId="0" applyNumberFormat="1" applyFont="1" applyFill="1" applyBorder="1" applyAlignment="1">
      <alignment horizontal="center" vertical="center"/>
    </xf>
    <xf numFmtId="2" fontId="89" fillId="0" borderId="58" xfId="0" applyNumberFormat="1" applyFont="1" applyFill="1" applyBorder="1" applyAlignment="1">
      <alignment horizontal="center" vertical="center"/>
    </xf>
    <xf numFmtId="2" fontId="89" fillId="0" borderId="59" xfId="0" applyNumberFormat="1" applyFont="1" applyFill="1" applyBorder="1" applyAlignment="1">
      <alignment horizontal="center" vertical="center"/>
    </xf>
    <xf numFmtId="2" fontId="89" fillId="0" borderId="60" xfId="0" applyNumberFormat="1" applyFont="1" applyFill="1" applyBorder="1" applyAlignment="1">
      <alignment horizontal="center" vertical="center"/>
    </xf>
    <xf numFmtId="2" fontId="89" fillId="0" borderId="61" xfId="0" applyNumberFormat="1" applyFont="1" applyFill="1" applyBorder="1" applyAlignment="1">
      <alignment horizontal="center" vertical="center"/>
    </xf>
    <xf numFmtId="2" fontId="89" fillId="0" borderId="62" xfId="0" applyNumberFormat="1" applyFont="1" applyFill="1" applyBorder="1" applyAlignment="1">
      <alignment horizontal="center" vertical="center"/>
    </xf>
    <xf numFmtId="2" fontId="89" fillId="0" borderId="63" xfId="0" applyNumberFormat="1" applyFont="1" applyFill="1" applyBorder="1" applyAlignment="1">
      <alignment horizontal="center" vertical="center"/>
    </xf>
    <xf numFmtId="2" fontId="89" fillId="0" borderId="64" xfId="0" applyNumberFormat="1" applyFont="1" applyFill="1" applyBorder="1" applyAlignment="1">
      <alignment horizontal="center" vertical="center"/>
    </xf>
    <xf numFmtId="0" fontId="88" fillId="33" borderId="65" xfId="0" applyFont="1" applyFill="1" applyBorder="1" applyAlignment="1">
      <alignment horizontal="center" vertical="center"/>
    </xf>
    <xf numFmtId="49" fontId="90" fillId="33" borderId="42" xfId="0" applyNumberFormat="1" applyFont="1" applyFill="1" applyBorder="1" applyAlignment="1">
      <alignment horizontal="center" vertical="center"/>
    </xf>
    <xf numFmtId="49" fontId="89" fillId="33" borderId="55" xfId="0" applyNumberFormat="1" applyFont="1" applyFill="1" applyBorder="1" applyAlignment="1">
      <alignment horizontal="center" vertical="center"/>
    </xf>
    <xf numFmtId="176" fontId="89" fillId="33" borderId="56" xfId="0" applyNumberFormat="1" applyFont="1" applyFill="1" applyBorder="1" applyAlignment="1">
      <alignment horizontal="center" vertical="center"/>
    </xf>
    <xf numFmtId="176" fontId="89" fillId="33" borderId="57" xfId="0" applyNumberFormat="1" applyFont="1" applyFill="1" applyBorder="1" applyAlignment="1">
      <alignment horizontal="center" vertical="center"/>
    </xf>
    <xf numFmtId="49" fontId="89" fillId="33" borderId="58" xfId="0" applyNumberFormat="1" applyFont="1" applyFill="1" applyBorder="1" applyAlignment="1">
      <alignment horizontal="center" vertical="center"/>
    </xf>
    <xf numFmtId="176" fontId="89" fillId="33" borderId="59" xfId="0" applyNumberFormat="1" applyFont="1" applyFill="1" applyBorder="1" applyAlignment="1">
      <alignment horizontal="center" vertical="center"/>
    </xf>
    <xf numFmtId="0" fontId="89" fillId="33" borderId="60" xfId="0" applyFont="1" applyFill="1" applyBorder="1" applyAlignment="1">
      <alignment horizontal="center" vertical="center"/>
    </xf>
    <xf numFmtId="176" fontId="89" fillId="33" borderId="61" xfId="0" applyNumberFormat="1" applyFont="1" applyFill="1" applyBorder="1" applyAlignment="1">
      <alignment horizontal="center" vertical="center"/>
    </xf>
    <xf numFmtId="49" fontId="89" fillId="33" borderId="66" xfId="0" applyNumberFormat="1" applyFont="1" applyFill="1" applyBorder="1" applyAlignment="1">
      <alignment horizontal="center" vertical="center"/>
    </xf>
    <xf numFmtId="176" fontId="89" fillId="33" borderId="67" xfId="0" applyNumberFormat="1" applyFont="1" applyFill="1" applyBorder="1" applyAlignment="1">
      <alignment horizontal="center" vertical="center"/>
    </xf>
    <xf numFmtId="0" fontId="89" fillId="33" borderId="62" xfId="0" applyFont="1" applyFill="1" applyBorder="1" applyAlignment="1">
      <alignment horizontal="center" vertical="center"/>
    </xf>
    <xf numFmtId="176" fontId="89" fillId="33" borderId="63" xfId="0" applyNumberFormat="1" applyFont="1" applyFill="1" applyBorder="1" applyAlignment="1">
      <alignment horizontal="center" vertical="center"/>
    </xf>
    <xf numFmtId="176" fontId="89" fillId="33" borderId="64" xfId="0" applyNumberFormat="1" applyFont="1" applyFill="1" applyBorder="1" applyAlignment="1">
      <alignment horizontal="center" vertical="center"/>
    </xf>
    <xf numFmtId="49" fontId="86" fillId="33" borderId="68" xfId="0" applyNumberFormat="1" applyFont="1" applyFill="1" applyBorder="1" applyAlignment="1">
      <alignment horizontal="center" vertical="center"/>
    </xf>
    <xf numFmtId="0" fontId="89" fillId="33" borderId="69" xfId="0" applyFont="1" applyFill="1" applyBorder="1" applyAlignment="1">
      <alignment horizontal="center" vertical="center"/>
    </xf>
    <xf numFmtId="176" fontId="89" fillId="33" borderId="70" xfId="0" applyNumberFormat="1" applyFont="1" applyFill="1" applyBorder="1" applyAlignment="1">
      <alignment horizontal="center" vertical="center"/>
    </xf>
    <xf numFmtId="176" fontId="89" fillId="33" borderId="71" xfId="0" applyNumberFormat="1" applyFont="1" applyFill="1" applyBorder="1" applyAlignment="1">
      <alignment horizontal="center" vertical="center"/>
    </xf>
    <xf numFmtId="0" fontId="89" fillId="33" borderId="72" xfId="0" applyFont="1" applyFill="1" applyBorder="1" applyAlignment="1">
      <alignment horizontal="center" vertical="center"/>
    </xf>
    <xf numFmtId="176" fontId="89" fillId="33" borderId="73" xfId="0" applyNumberFormat="1" applyFont="1" applyFill="1" applyBorder="1" applyAlignment="1">
      <alignment horizontal="center" vertical="center"/>
    </xf>
    <xf numFmtId="176" fontId="89" fillId="33" borderId="74" xfId="0" applyNumberFormat="1" applyFont="1" applyFill="1" applyBorder="1" applyAlignment="1">
      <alignment horizontal="center" vertical="center"/>
    </xf>
    <xf numFmtId="175" fontId="89" fillId="0" borderId="75" xfId="0" applyNumberFormat="1" applyFont="1" applyFill="1" applyBorder="1" applyAlignment="1">
      <alignment horizontal="center" vertical="center"/>
    </xf>
    <xf numFmtId="0" fontId="81" fillId="0" borderId="71" xfId="0" applyFont="1" applyFill="1" applyBorder="1" applyAlignment="1">
      <alignment horizontal="center" vertical="center"/>
    </xf>
    <xf numFmtId="2" fontId="95" fillId="33" borderId="0" xfId="0" applyNumberFormat="1" applyFont="1" applyFill="1" applyBorder="1" applyAlignment="1">
      <alignment horizontal="left" vertical="center"/>
    </xf>
    <xf numFmtId="0" fontId="90" fillId="0" borderId="0" xfId="0" applyFont="1" applyFill="1" applyBorder="1" applyAlignment="1">
      <alignment/>
    </xf>
    <xf numFmtId="0" fontId="81" fillId="0" borderId="0" xfId="0" applyFont="1" applyFill="1" applyBorder="1" applyAlignment="1">
      <alignment vertical="center"/>
    </xf>
    <xf numFmtId="2" fontId="90" fillId="0" borderId="76" xfId="0" applyNumberFormat="1" applyFont="1" applyFill="1" applyBorder="1" applyAlignment="1">
      <alignment vertical="center"/>
    </xf>
    <xf numFmtId="49" fontId="86" fillId="33" borderId="76" xfId="0" applyNumberFormat="1" applyFont="1" applyFill="1" applyBorder="1" applyAlignment="1">
      <alignment horizontal="center" vertical="center"/>
    </xf>
    <xf numFmtId="49" fontId="86" fillId="33" borderId="0" xfId="0" applyNumberFormat="1" applyFont="1" applyFill="1" applyBorder="1" applyAlignment="1">
      <alignment horizontal="center" vertical="center"/>
    </xf>
    <xf numFmtId="2" fontId="86" fillId="0" borderId="0" xfId="0" applyNumberFormat="1" applyFont="1" applyFill="1" applyBorder="1" applyAlignment="1">
      <alignment horizontal="center" vertical="center"/>
    </xf>
    <xf numFmtId="2" fontId="86" fillId="0" borderId="77" xfId="0" applyNumberFormat="1" applyFont="1" applyFill="1" applyBorder="1" applyAlignment="1">
      <alignment horizontal="center" vertical="center"/>
    </xf>
    <xf numFmtId="179" fontId="89" fillId="33" borderId="78" xfId="0" applyNumberFormat="1" applyFont="1" applyFill="1" applyBorder="1" applyAlignment="1">
      <alignment horizontal="center" vertical="center"/>
    </xf>
    <xf numFmtId="2" fontId="89" fillId="0" borderId="78" xfId="0" applyNumberFormat="1" applyFont="1" applyFill="1" applyBorder="1" applyAlignment="1">
      <alignment horizontal="center" vertical="center"/>
    </xf>
    <xf numFmtId="179" fontId="89" fillId="33" borderId="75" xfId="0" applyNumberFormat="1" applyFont="1" applyFill="1" applyBorder="1" applyAlignment="1">
      <alignment horizontal="center" vertical="center"/>
    </xf>
    <xf numFmtId="2" fontId="89" fillId="0" borderId="75" xfId="0" applyNumberFormat="1" applyFont="1" applyFill="1" applyBorder="1" applyAlignment="1">
      <alignment horizontal="center" vertical="center"/>
    </xf>
    <xf numFmtId="0" fontId="81" fillId="0" borderId="75" xfId="0" applyFont="1" applyFill="1" applyBorder="1" applyAlignment="1">
      <alignment vertical="center"/>
    </xf>
    <xf numFmtId="49" fontId="89" fillId="33" borderId="79" xfId="0" applyNumberFormat="1" applyFont="1" applyFill="1" applyBorder="1" applyAlignment="1">
      <alignment horizontal="center" vertical="center"/>
    </xf>
    <xf numFmtId="0" fontId="85" fillId="0" borderId="80" xfId="0" applyFont="1" applyFill="1" applyBorder="1" applyAlignment="1">
      <alignment vertical="center"/>
    </xf>
    <xf numFmtId="49" fontId="89" fillId="33" borderId="81" xfId="0" applyNumberFormat="1" applyFont="1" applyFill="1" applyBorder="1" applyAlignment="1">
      <alignment horizontal="center" vertical="center"/>
    </xf>
    <xf numFmtId="0" fontId="85" fillId="0" borderId="82" xfId="0" applyFont="1" applyFill="1" applyBorder="1" applyAlignment="1">
      <alignment vertical="center"/>
    </xf>
    <xf numFmtId="2" fontId="85" fillId="0" borderId="82" xfId="0" applyNumberFormat="1" applyFont="1" applyFill="1" applyBorder="1" applyAlignment="1">
      <alignment vertical="center"/>
    </xf>
    <xf numFmtId="0" fontId="81" fillId="0" borderId="82" xfId="0" applyFont="1" applyFill="1" applyBorder="1" applyAlignment="1">
      <alignment vertical="center"/>
    </xf>
    <xf numFmtId="0" fontId="89" fillId="33" borderId="81" xfId="0" applyNumberFormat="1" applyFont="1" applyFill="1" applyBorder="1" applyAlignment="1">
      <alignment horizontal="center" vertical="center"/>
    </xf>
    <xf numFmtId="1" fontId="89" fillId="0" borderId="81" xfId="0" applyNumberFormat="1" applyFont="1" applyFill="1" applyBorder="1" applyAlignment="1">
      <alignment horizontal="center" vertical="center"/>
    </xf>
    <xf numFmtId="2" fontId="89" fillId="0" borderId="82" xfId="0" applyNumberFormat="1" applyFont="1" applyFill="1" applyBorder="1" applyAlignment="1">
      <alignment horizontal="center" vertical="center"/>
    </xf>
    <xf numFmtId="1" fontId="89" fillId="0" borderId="83" xfId="0" applyNumberFormat="1" applyFont="1" applyFill="1" applyBorder="1" applyAlignment="1">
      <alignment horizontal="center" vertical="center"/>
    </xf>
    <xf numFmtId="175" fontId="89" fillId="0" borderId="84" xfId="0" applyNumberFormat="1" applyFont="1" applyFill="1" applyBorder="1" applyAlignment="1">
      <alignment horizontal="center" vertical="center"/>
    </xf>
    <xf numFmtId="2" fontId="89" fillId="0" borderId="84" xfId="0" applyNumberFormat="1" applyFont="1" applyFill="1" applyBorder="1" applyAlignment="1">
      <alignment horizontal="center" vertical="center"/>
    </xf>
    <xf numFmtId="2" fontId="89" fillId="0" borderId="85" xfId="0" applyNumberFormat="1" applyFont="1" applyFill="1" applyBorder="1" applyAlignment="1">
      <alignment horizontal="center" vertical="center"/>
    </xf>
    <xf numFmtId="2" fontId="89" fillId="0" borderId="69" xfId="0" applyNumberFormat="1" applyFont="1" applyFill="1" applyBorder="1" applyAlignment="1">
      <alignment horizontal="center" vertical="center"/>
    </xf>
    <xf numFmtId="2" fontId="89" fillId="0" borderId="70" xfId="0" applyNumberFormat="1" applyFont="1" applyFill="1" applyBorder="1" applyAlignment="1">
      <alignment horizontal="center" vertical="center"/>
    </xf>
    <xf numFmtId="2" fontId="89" fillId="0" borderId="71" xfId="0" applyNumberFormat="1" applyFont="1" applyFill="1" applyBorder="1" applyAlignment="1">
      <alignment horizontal="center" vertical="center"/>
    </xf>
    <xf numFmtId="2" fontId="89" fillId="38" borderId="37" xfId="0" applyNumberFormat="1" applyFont="1" applyFill="1" applyBorder="1" applyAlignment="1">
      <alignment horizontal="center" vertical="center"/>
    </xf>
    <xf numFmtId="2" fontId="89" fillId="38" borderId="39" xfId="0" applyNumberFormat="1" applyFont="1" applyFill="1" applyBorder="1" applyAlignment="1">
      <alignment horizontal="center" vertical="center"/>
    </xf>
    <xf numFmtId="4" fontId="89" fillId="38" borderId="39" xfId="0" applyNumberFormat="1" applyFont="1" applyFill="1" applyBorder="1" applyAlignment="1">
      <alignment horizontal="center" vertical="center"/>
    </xf>
    <xf numFmtId="2" fontId="89" fillId="38" borderId="51" xfId="0" applyNumberFormat="1" applyFont="1" applyFill="1" applyBorder="1" applyAlignment="1">
      <alignment horizontal="center" vertical="center"/>
    </xf>
    <xf numFmtId="2" fontId="89" fillId="38" borderId="41" xfId="0" applyNumberFormat="1" applyFont="1" applyFill="1" applyBorder="1" applyAlignment="1">
      <alignment horizontal="center" vertical="center"/>
    </xf>
    <xf numFmtId="2" fontId="89" fillId="39" borderId="19" xfId="0" applyNumberFormat="1" applyFont="1" applyFill="1" applyBorder="1" applyAlignment="1">
      <alignment horizontal="center" vertical="center"/>
    </xf>
    <xf numFmtId="2" fontId="89" fillId="39" borderId="53" xfId="0" applyNumberFormat="1" applyFont="1" applyFill="1" applyBorder="1" applyAlignment="1">
      <alignment horizontal="center" vertical="center"/>
    </xf>
    <xf numFmtId="0" fontId="85" fillId="39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58" fillId="35" borderId="86" xfId="0" applyNumberFormat="1" applyFont="1" applyFill="1" applyBorder="1" applyAlignment="1">
      <alignment horizontal="center" vertical="center"/>
    </xf>
    <xf numFmtId="0" fontId="58" fillId="35" borderId="34" xfId="0" applyNumberFormat="1" applyFont="1" applyFill="1" applyBorder="1" applyAlignment="1">
      <alignment horizontal="center" vertical="center"/>
    </xf>
    <xf numFmtId="0" fontId="58" fillId="35" borderId="86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/>
    </xf>
    <xf numFmtId="0" fontId="0" fillId="35" borderId="8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49" fontId="97" fillId="40" borderId="88" xfId="0" applyNumberFormat="1" applyFont="1" applyFill="1" applyBorder="1" applyAlignment="1">
      <alignment horizontal="center" vertical="center"/>
    </xf>
    <xf numFmtId="49" fontId="97" fillId="40" borderId="89" xfId="0" applyNumberFormat="1" applyFont="1" applyFill="1" applyBorder="1" applyAlignment="1">
      <alignment horizontal="center" vertical="center"/>
    </xf>
    <xf numFmtId="49" fontId="97" fillId="40" borderId="0" xfId="0" applyNumberFormat="1" applyFont="1" applyFill="1" applyBorder="1" applyAlignment="1">
      <alignment horizontal="center" vertical="center"/>
    </xf>
    <xf numFmtId="49" fontId="97" fillId="40" borderId="90" xfId="0" applyNumberFormat="1" applyFont="1" applyFill="1" applyBorder="1" applyAlignment="1">
      <alignment horizontal="center" vertical="center"/>
    </xf>
    <xf numFmtId="49" fontId="97" fillId="40" borderId="91" xfId="0" applyNumberFormat="1" applyFont="1" applyFill="1" applyBorder="1" applyAlignment="1">
      <alignment horizontal="center" vertical="center"/>
    </xf>
    <xf numFmtId="49" fontId="97" fillId="40" borderId="92" xfId="0" applyNumberFormat="1" applyFont="1" applyFill="1" applyBorder="1" applyAlignment="1">
      <alignment horizontal="center" vertical="center"/>
    </xf>
    <xf numFmtId="2" fontId="86" fillId="33" borderId="93" xfId="0" applyNumberFormat="1" applyFont="1" applyFill="1" applyBorder="1" applyAlignment="1">
      <alignment horizontal="center" vertical="center"/>
    </xf>
    <xf numFmtId="0" fontId="89" fillId="0" borderId="42" xfId="0" applyFont="1" applyFill="1" applyBorder="1" applyAlignment="1">
      <alignment horizontal="left" wrapText="1"/>
    </xf>
    <xf numFmtId="0" fontId="89" fillId="0" borderId="0" xfId="0" applyFont="1" applyFill="1" applyBorder="1" applyAlignment="1">
      <alignment horizontal="left" wrapText="1"/>
    </xf>
    <xf numFmtId="0" fontId="98" fillId="33" borderId="42" xfId="0" applyFont="1" applyFill="1" applyBorder="1" applyAlignment="1">
      <alignment horizontal="center" vertical="center"/>
    </xf>
    <xf numFmtId="0" fontId="98" fillId="33" borderId="0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left"/>
    </xf>
    <xf numFmtId="0" fontId="89" fillId="33" borderId="0" xfId="0" applyFont="1" applyFill="1" applyBorder="1" applyAlignment="1">
      <alignment horizontal="left"/>
    </xf>
    <xf numFmtId="2" fontId="86" fillId="33" borderId="94" xfId="0" applyNumberFormat="1" applyFont="1" applyFill="1" applyBorder="1" applyAlignment="1">
      <alignment horizontal="center" vertical="center"/>
    </xf>
    <xf numFmtId="2" fontId="86" fillId="33" borderId="95" xfId="0" applyNumberFormat="1" applyFont="1" applyFill="1" applyBorder="1" applyAlignment="1">
      <alignment horizontal="center" vertical="center"/>
    </xf>
    <xf numFmtId="2" fontId="86" fillId="33" borderId="9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9966"/>
                </a:solidFill>
                <a:latin typeface="Calibri"/>
                <a:ea typeface="Calibri"/>
                <a:cs typeface="Calibri"/>
              </a:rPr>
              <a:t>Nationale prijzen varkenskarkassen 2013-2018</a:t>
            </a:r>
          </a:p>
        </c:rich>
      </c:tx>
      <c:layout>
        <c:manualLayout>
          <c:xMode val="factor"/>
          <c:yMode val="factor"/>
          <c:x val="0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4875"/>
          <c:w val="0.9362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Archief!$E$7</c:f>
              <c:strCache>
                <c:ptCount val="1"/>
                <c:pt idx="0">
                  <c:v>gewogen gemiddelde S/E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Archief!$A$112:$A$529</c:f>
              <c:numCache>
                <c:ptCount val="418"/>
                <c:pt idx="0">
                  <c:v>2013</c:v>
                </c:pt>
                <c:pt idx="52">
                  <c:v>2014</c:v>
                </c:pt>
                <c:pt idx="104">
                  <c:v>2015</c:v>
                </c:pt>
                <c:pt idx="157">
                  <c:v>2016</c:v>
                </c:pt>
                <c:pt idx="209">
                  <c:v>2017</c:v>
                </c:pt>
                <c:pt idx="261">
                  <c:v>2018</c:v>
                </c:pt>
                <c:pt idx="313">
                  <c:v>2019</c:v>
                </c:pt>
                <c:pt idx="365">
                  <c:v>2020</c:v>
                </c:pt>
              </c:numCache>
            </c:numRef>
          </c:cat>
          <c:val>
            <c:numRef>
              <c:f>Archief!$E$112:$E$529</c:f>
              <c:numCache>
                <c:ptCount val="418"/>
                <c:pt idx="0">
                  <c:v>155.1</c:v>
                </c:pt>
                <c:pt idx="1">
                  <c:v>154.1</c:v>
                </c:pt>
                <c:pt idx="2">
                  <c:v>153</c:v>
                </c:pt>
                <c:pt idx="3">
                  <c:v>152.5</c:v>
                </c:pt>
                <c:pt idx="4">
                  <c:v>152</c:v>
                </c:pt>
                <c:pt idx="5">
                  <c:v>152.4</c:v>
                </c:pt>
                <c:pt idx="6">
                  <c:v>154.29999999999998</c:v>
                </c:pt>
                <c:pt idx="7">
                  <c:v>156</c:v>
                </c:pt>
                <c:pt idx="8">
                  <c:v>155.29999999999998</c:v>
                </c:pt>
                <c:pt idx="9">
                  <c:v>154.6</c:v>
                </c:pt>
                <c:pt idx="10">
                  <c:v>154.8</c:v>
                </c:pt>
                <c:pt idx="11">
                  <c:v>154.8</c:v>
                </c:pt>
                <c:pt idx="12">
                  <c:v>154.7</c:v>
                </c:pt>
                <c:pt idx="13">
                  <c:v>155.9</c:v>
                </c:pt>
                <c:pt idx="14">
                  <c:v>155.6</c:v>
                </c:pt>
                <c:pt idx="15">
                  <c:v>156.8</c:v>
                </c:pt>
                <c:pt idx="16">
                  <c:v>157</c:v>
                </c:pt>
                <c:pt idx="17">
                  <c:v>152.5</c:v>
                </c:pt>
                <c:pt idx="18">
                  <c:v>147</c:v>
                </c:pt>
                <c:pt idx="19">
                  <c:v>146.6</c:v>
                </c:pt>
                <c:pt idx="20">
                  <c:v>147.5</c:v>
                </c:pt>
                <c:pt idx="21">
                  <c:v>146.6</c:v>
                </c:pt>
                <c:pt idx="22">
                  <c:v>147</c:v>
                </c:pt>
                <c:pt idx="23">
                  <c:v>155.4</c:v>
                </c:pt>
                <c:pt idx="24">
                  <c:v>155.7</c:v>
                </c:pt>
                <c:pt idx="25">
                  <c:v>159.8</c:v>
                </c:pt>
                <c:pt idx="26">
                  <c:v>159.60000000000002</c:v>
                </c:pt>
                <c:pt idx="27">
                  <c:v>157.8</c:v>
                </c:pt>
                <c:pt idx="28">
                  <c:v>163.79999999999998</c:v>
                </c:pt>
                <c:pt idx="29">
                  <c:v>169.5</c:v>
                </c:pt>
                <c:pt idx="30">
                  <c:v>170.1</c:v>
                </c:pt>
                <c:pt idx="31">
                  <c:v>169.4</c:v>
                </c:pt>
                <c:pt idx="32">
                  <c:v>172.6</c:v>
                </c:pt>
                <c:pt idx="33">
                  <c:v>177.5</c:v>
                </c:pt>
                <c:pt idx="34">
                  <c:v>182.5</c:v>
                </c:pt>
                <c:pt idx="35">
                  <c:v>183.29999999999998</c:v>
                </c:pt>
                <c:pt idx="36">
                  <c:v>175.7</c:v>
                </c:pt>
                <c:pt idx="37">
                  <c:v>171.70000000000002</c:v>
                </c:pt>
                <c:pt idx="38">
                  <c:v>165</c:v>
                </c:pt>
                <c:pt idx="39">
                  <c:v>164.5</c:v>
                </c:pt>
                <c:pt idx="40">
                  <c:v>164.9</c:v>
                </c:pt>
                <c:pt idx="41">
                  <c:v>164.79999999999998</c:v>
                </c:pt>
                <c:pt idx="42">
                  <c:v>165.1</c:v>
                </c:pt>
                <c:pt idx="43">
                  <c:v>160.5</c:v>
                </c:pt>
                <c:pt idx="44">
                  <c:v>154.5</c:v>
                </c:pt>
                <c:pt idx="45">
                  <c:v>154.7</c:v>
                </c:pt>
                <c:pt idx="46">
                  <c:v>153.1</c:v>
                </c:pt>
                <c:pt idx="47">
                  <c:v>153.6</c:v>
                </c:pt>
                <c:pt idx="48">
                  <c:v>158.1</c:v>
                </c:pt>
                <c:pt idx="49">
                  <c:v>153.2</c:v>
                </c:pt>
                <c:pt idx="50">
                  <c:v>147.5</c:v>
                </c:pt>
                <c:pt idx="51">
                  <c:v>142.70000000000002</c:v>
                </c:pt>
                <c:pt idx="52">
                  <c:v>140.6</c:v>
                </c:pt>
                <c:pt idx="53">
                  <c:v>140.7</c:v>
                </c:pt>
                <c:pt idx="54">
                  <c:v>141.4</c:v>
                </c:pt>
                <c:pt idx="55">
                  <c:v>144.5</c:v>
                </c:pt>
                <c:pt idx="56">
                  <c:v>149</c:v>
                </c:pt>
                <c:pt idx="57">
                  <c:v>145.1</c:v>
                </c:pt>
                <c:pt idx="58">
                  <c:v>142.2</c:v>
                </c:pt>
                <c:pt idx="59">
                  <c:v>140.3</c:v>
                </c:pt>
                <c:pt idx="60">
                  <c:v>137.7</c:v>
                </c:pt>
                <c:pt idx="61">
                  <c:v>135.1</c:v>
                </c:pt>
                <c:pt idx="62">
                  <c:v>137.5</c:v>
                </c:pt>
                <c:pt idx="63">
                  <c:v>149.6</c:v>
                </c:pt>
                <c:pt idx="64">
                  <c:v>146</c:v>
                </c:pt>
                <c:pt idx="65">
                  <c:v>146</c:v>
                </c:pt>
                <c:pt idx="66">
                  <c:v>152.1</c:v>
                </c:pt>
                <c:pt idx="67">
                  <c:v>153</c:v>
                </c:pt>
                <c:pt idx="68">
                  <c:v>149.4</c:v>
                </c:pt>
                <c:pt idx="69">
                  <c:v>150.29999999999998</c:v>
                </c:pt>
                <c:pt idx="70">
                  <c:v>151.7</c:v>
                </c:pt>
                <c:pt idx="71">
                  <c:v>151.1</c:v>
                </c:pt>
                <c:pt idx="72">
                  <c:v>151.1597864327833</c:v>
                </c:pt>
                <c:pt idx="73">
                  <c:v>159.2209176967495</c:v>
                </c:pt>
                <c:pt idx="74">
                  <c:v>160.18143800440205</c:v>
                </c:pt>
                <c:pt idx="75">
                  <c:v>162.32881867519146</c:v>
                </c:pt>
                <c:pt idx="76">
                  <c:v>162.9954218851686</c:v>
                </c:pt>
                <c:pt idx="77">
                  <c:v>165.75142989102622</c:v>
                </c:pt>
                <c:pt idx="78">
                  <c:v>169.0658548452849</c:v>
                </c:pt>
                <c:pt idx="79">
                  <c:v>165.57114208467857</c:v>
                </c:pt>
                <c:pt idx="80">
                  <c:v>159.02850761504172</c:v>
                </c:pt>
                <c:pt idx="81">
                  <c:v>149.30913347704706</c:v>
                </c:pt>
                <c:pt idx="82">
                  <c:v>151.63519604646484</c:v>
                </c:pt>
                <c:pt idx="83">
                  <c:v>153.70941024517916</c:v>
                </c:pt>
                <c:pt idx="84">
                  <c:v>154.51886523710584</c:v>
                </c:pt>
                <c:pt idx="85">
                  <c:v>153.40866124862524</c:v>
                </c:pt>
                <c:pt idx="86">
                  <c:v>153.17994224076224</c:v>
                </c:pt>
                <c:pt idx="87">
                  <c:v>153.52072735976216</c:v>
                </c:pt>
                <c:pt idx="88">
                  <c:v>152.40170279395215</c:v>
                </c:pt>
                <c:pt idx="89">
                  <c:v>146.74632291904769</c:v>
                </c:pt>
                <c:pt idx="90">
                  <c:v>137.9369569557813</c:v>
                </c:pt>
                <c:pt idx="91">
                  <c:v>133.31805755026673</c:v>
                </c:pt>
                <c:pt idx="92">
                  <c:v>127.74607934907836</c:v>
                </c:pt>
                <c:pt idx="93">
                  <c:v>127.26754258473345</c:v>
                </c:pt>
                <c:pt idx="94">
                  <c:v>128.49425986842107</c:v>
                </c:pt>
                <c:pt idx="95">
                  <c:v>129.32525599388552</c:v>
                </c:pt>
                <c:pt idx="96">
                  <c:v>129.42760923210918</c:v>
                </c:pt>
                <c:pt idx="97">
                  <c:v>129.00302262796072</c:v>
                </c:pt>
                <c:pt idx="98">
                  <c:v>129.21756805372345</c:v>
                </c:pt>
                <c:pt idx="99">
                  <c:v>129.0514897729103</c:v>
                </c:pt>
                <c:pt idx="100">
                  <c:v>125.17913986006108</c:v>
                </c:pt>
                <c:pt idx="101">
                  <c:v>121.54184516265315</c:v>
                </c:pt>
                <c:pt idx="102">
                  <c:v>121.6467072630659</c:v>
                </c:pt>
                <c:pt idx="103">
                  <c:v>121.13917895056771</c:v>
                </c:pt>
                <c:pt idx="104">
                  <c:v>121.60679466475268</c:v>
                </c:pt>
                <c:pt idx="105">
                  <c:v>121.16480255703841</c:v>
                </c:pt>
                <c:pt idx="106">
                  <c:v>120.70075347247298</c:v>
                </c:pt>
                <c:pt idx="107">
                  <c:v>120.42239899319694</c:v>
                </c:pt>
                <c:pt idx="108">
                  <c:v>120.59842874325051</c:v>
                </c:pt>
                <c:pt idx="109">
                  <c:v>123.98534948310447</c:v>
                </c:pt>
                <c:pt idx="110">
                  <c:v>125.39044402267562</c:v>
                </c:pt>
                <c:pt idx="111">
                  <c:v>128.6703194769952</c:v>
                </c:pt>
                <c:pt idx="112">
                  <c:v>135.9738083304417</c:v>
                </c:pt>
                <c:pt idx="113">
                  <c:v>137.72617344744728</c:v>
                </c:pt>
                <c:pt idx="114">
                  <c:v>133.5985458804011</c:v>
                </c:pt>
                <c:pt idx="115">
                  <c:v>130.03244308231174</c:v>
                </c:pt>
                <c:pt idx="116">
                  <c:v>130.2648846681975</c:v>
                </c:pt>
                <c:pt idx="117">
                  <c:v>130.8013168014725</c:v>
                </c:pt>
                <c:pt idx="118">
                  <c:v>131.21683681460283</c:v>
                </c:pt>
                <c:pt idx="119">
                  <c:v>135.05905380623045</c:v>
                </c:pt>
                <c:pt idx="120">
                  <c:v>140.20027433510154</c:v>
                </c:pt>
                <c:pt idx="121">
                  <c:v>137.14420352313743</c:v>
                </c:pt>
                <c:pt idx="122">
                  <c:v>130.56890109890108</c:v>
                </c:pt>
                <c:pt idx="123">
                  <c:v>129.80453024310643</c:v>
                </c:pt>
                <c:pt idx="124">
                  <c:v>131.4854733676479</c:v>
                </c:pt>
                <c:pt idx="125">
                  <c:v>133.34380883918325</c:v>
                </c:pt>
                <c:pt idx="126">
                  <c:v>133.0828662942414</c:v>
                </c:pt>
                <c:pt idx="127">
                  <c:v>134.22290493401698</c:v>
                </c:pt>
                <c:pt idx="128">
                  <c:v>138.33725704639747</c:v>
                </c:pt>
                <c:pt idx="129">
                  <c:v>135.23764358931672</c:v>
                </c:pt>
                <c:pt idx="130">
                  <c:v>127.86148386704745</c:v>
                </c:pt>
                <c:pt idx="131">
                  <c:v>127.44502926753975</c:v>
                </c:pt>
                <c:pt idx="132">
                  <c:v>129.12298108844044</c:v>
                </c:pt>
                <c:pt idx="133">
                  <c:v>128.41400640524952</c:v>
                </c:pt>
                <c:pt idx="134">
                  <c:v>128.22829904191718</c:v>
                </c:pt>
                <c:pt idx="135">
                  <c:v>129.49249537874454</c:v>
                </c:pt>
                <c:pt idx="136">
                  <c:v>127.62826665246763</c:v>
                </c:pt>
                <c:pt idx="137">
                  <c:v>127.04224716218818</c:v>
                </c:pt>
                <c:pt idx="138">
                  <c:v>127.44037120140479</c:v>
                </c:pt>
                <c:pt idx="139">
                  <c:v>130.52408496889618</c:v>
                </c:pt>
                <c:pt idx="140">
                  <c:v>136.1088351786251</c:v>
                </c:pt>
                <c:pt idx="141">
                  <c:v>139.55580036023474</c:v>
                </c:pt>
                <c:pt idx="142">
                  <c:v>139.74810727576028</c:v>
                </c:pt>
                <c:pt idx="143">
                  <c:v>134.16388934803655</c:v>
                </c:pt>
                <c:pt idx="144">
                  <c:v>133.40474675029765</c:v>
                </c:pt>
                <c:pt idx="145">
                  <c:v>132.98640659630908</c:v>
                </c:pt>
                <c:pt idx="146">
                  <c:v>131.02687756147725</c:v>
                </c:pt>
                <c:pt idx="147">
                  <c:v>130.73610222098768</c:v>
                </c:pt>
                <c:pt idx="148">
                  <c:v>128.2</c:v>
                </c:pt>
                <c:pt idx="149">
                  <c:v>123.46</c:v>
                </c:pt>
                <c:pt idx="150">
                  <c:v>120.26</c:v>
                </c:pt>
                <c:pt idx="151">
                  <c:v>115.83</c:v>
                </c:pt>
                <c:pt idx="152">
                  <c:v>115.66</c:v>
                </c:pt>
                <c:pt idx="153">
                  <c:v>115.86</c:v>
                </c:pt>
                <c:pt idx="154">
                  <c:v>116.08</c:v>
                </c:pt>
                <c:pt idx="155">
                  <c:v>117.04</c:v>
                </c:pt>
                <c:pt idx="156">
                  <c:v>116.49</c:v>
                </c:pt>
                <c:pt idx="157">
                  <c:v>116.31</c:v>
                </c:pt>
                <c:pt idx="158">
                  <c:v>118.83</c:v>
                </c:pt>
                <c:pt idx="159">
                  <c:v>121.9</c:v>
                </c:pt>
                <c:pt idx="160">
                  <c:v>122.21</c:v>
                </c:pt>
                <c:pt idx="161">
                  <c:v>119.99</c:v>
                </c:pt>
                <c:pt idx="162">
                  <c:v>117.7</c:v>
                </c:pt>
                <c:pt idx="163">
                  <c:v>117.67</c:v>
                </c:pt>
                <c:pt idx="164">
                  <c:v>116.99</c:v>
                </c:pt>
                <c:pt idx="165">
                  <c:v>114.65</c:v>
                </c:pt>
                <c:pt idx="166">
                  <c:v>114.51</c:v>
                </c:pt>
                <c:pt idx="167">
                  <c:v>118.91</c:v>
                </c:pt>
                <c:pt idx="168">
                  <c:v>122.88</c:v>
                </c:pt>
                <c:pt idx="169">
                  <c:v>122.24</c:v>
                </c:pt>
                <c:pt idx="170">
                  <c:v>119.15</c:v>
                </c:pt>
                <c:pt idx="171">
                  <c:v>117.38</c:v>
                </c:pt>
                <c:pt idx="172">
                  <c:v>118.13</c:v>
                </c:pt>
                <c:pt idx="173">
                  <c:v>117.95</c:v>
                </c:pt>
                <c:pt idx="174">
                  <c:v>120.17</c:v>
                </c:pt>
                <c:pt idx="175">
                  <c:v>125.33</c:v>
                </c:pt>
                <c:pt idx="176">
                  <c:v>130.73</c:v>
                </c:pt>
                <c:pt idx="177">
                  <c:v>130.68</c:v>
                </c:pt>
                <c:pt idx="178">
                  <c:v>137.26</c:v>
                </c:pt>
                <c:pt idx="179">
                  <c:v>142.34</c:v>
                </c:pt>
                <c:pt idx="180">
                  <c:v>142.51</c:v>
                </c:pt>
                <c:pt idx="181">
                  <c:v>145.24</c:v>
                </c:pt>
                <c:pt idx="182">
                  <c:v>149.1</c:v>
                </c:pt>
                <c:pt idx="183">
                  <c:v>153.18</c:v>
                </c:pt>
                <c:pt idx="184">
                  <c:v>154.84</c:v>
                </c:pt>
                <c:pt idx="185">
                  <c:v>155.15</c:v>
                </c:pt>
                <c:pt idx="186">
                  <c:v>155.35759840657406</c:v>
                </c:pt>
                <c:pt idx="187">
                  <c:v>155.42</c:v>
                </c:pt>
                <c:pt idx="188">
                  <c:v>155.37</c:v>
                </c:pt>
                <c:pt idx="189">
                  <c:v>154.18</c:v>
                </c:pt>
                <c:pt idx="190">
                  <c:v>154.33</c:v>
                </c:pt>
                <c:pt idx="191">
                  <c:v>154.52</c:v>
                </c:pt>
                <c:pt idx="192">
                  <c:v>154.85</c:v>
                </c:pt>
                <c:pt idx="193">
                  <c:v>155.36</c:v>
                </c:pt>
                <c:pt idx="194">
                  <c:v>158.74</c:v>
                </c:pt>
                <c:pt idx="195">
                  <c:v>158.83</c:v>
                </c:pt>
                <c:pt idx="196">
                  <c:v>155.44</c:v>
                </c:pt>
                <c:pt idx="197">
                  <c:v>149.43</c:v>
                </c:pt>
                <c:pt idx="198">
                  <c:v>144.55</c:v>
                </c:pt>
                <c:pt idx="199">
                  <c:v>141.74</c:v>
                </c:pt>
                <c:pt idx="200">
                  <c:v>141.5</c:v>
                </c:pt>
                <c:pt idx="201">
                  <c:v>140.23</c:v>
                </c:pt>
                <c:pt idx="202">
                  <c:v>139.9</c:v>
                </c:pt>
                <c:pt idx="203">
                  <c:v>141.96</c:v>
                </c:pt>
                <c:pt idx="204">
                  <c:v>144.55</c:v>
                </c:pt>
                <c:pt idx="205">
                  <c:v>146.95</c:v>
                </c:pt>
                <c:pt idx="206">
                  <c:v>149.22</c:v>
                </c:pt>
                <c:pt idx="207">
                  <c:v>145.12</c:v>
                </c:pt>
                <c:pt idx="208">
                  <c:v>140.45</c:v>
                </c:pt>
                <c:pt idx="209">
                  <c:v>140.97</c:v>
                </c:pt>
                <c:pt idx="210">
                  <c:v>145.28</c:v>
                </c:pt>
                <c:pt idx="211">
                  <c:v>141.06</c:v>
                </c:pt>
                <c:pt idx="212">
                  <c:v>140.95</c:v>
                </c:pt>
                <c:pt idx="213">
                  <c:v>143.32</c:v>
                </c:pt>
                <c:pt idx="214">
                  <c:v>141.18</c:v>
                </c:pt>
                <c:pt idx="215">
                  <c:v>141.21</c:v>
                </c:pt>
                <c:pt idx="216">
                  <c:v>141.26</c:v>
                </c:pt>
                <c:pt idx="217">
                  <c:v>141.23</c:v>
                </c:pt>
                <c:pt idx="218">
                  <c:v>142.46</c:v>
                </c:pt>
                <c:pt idx="219">
                  <c:v>146.24</c:v>
                </c:pt>
                <c:pt idx="220">
                  <c:v>146.32</c:v>
                </c:pt>
                <c:pt idx="221">
                  <c:v>151</c:v>
                </c:pt>
                <c:pt idx="222">
                  <c:v>158.7</c:v>
                </c:pt>
                <c:pt idx="223">
                  <c:v>163.54</c:v>
                </c:pt>
                <c:pt idx="224">
                  <c:v>163.21</c:v>
                </c:pt>
                <c:pt idx="225">
                  <c:v>163.48</c:v>
                </c:pt>
                <c:pt idx="226">
                  <c:v>165.79</c:v>
                </c:pt>
                <c:pt idx="227">
                  <c:v>165.82</c:v>
                </c:pt>
                <c:pt idx="228">
                  <c:v>166.94</c:v>
                </c:pt>
                <c:pt idx="229">
                  <c:v>170.54</c:v>
                </c:pt>
                <c:pt idx="230">
                  <c:v>170.38</c:v>
                </c:pt>
                <c:pt idx="231">
                  <c:v>169.97</c:v>
                </c:pt>
                <c:pt idx="232">
                  <c:v>169.52</c:v>
                </c:pt>
                <c:pt idx="233">
                  <c:v>169.04</c:v>
                </c:pt>
                <c:pt idx="234">
                  <c:v>168.42</c:v>
                </c:pt>
                <c:pt idx="235">
                  <c:v>168.44</c:v>
                </c:pt>
                <c:pt idx="236">
                  <c:v>163.74</c:v>
                </c:pt>
                <c:pt idx="237">
                  <c:v>158.17</c:v>
                </c:pt>
                <c:pt idx="238">
                  <c:v>158.34</c:v>
                </c:pt>
                <c:pt idx="239">
                  <c:v>158.78</c:v>
                </c:pt>
                <c:pt idx="240">
                  <c:v>157.82</c:v>
                </c:pt>
                <c:pt idx="241">
                  <c:v>157.83</c:v>
                </c:pt>
                <c:pt idx="242">
                  <c:v>157.86</c:v>
                </c:pt>
                <c:pt idx="243">
                  <c:v>158.17</c:v>
                </c:pt>
                <c:pt idx="244">
                  <c:v>158.13</c:v>
                </c:pt>
                <c:pt idx="245">
                  <c:v>157.97</c:v>
                </c:pt>
                <c:pt idx="246">
                  <c:v>149.25</c:v>
                </c:pt>
                <c:pt idx="247">
                  <c:v>144.99</c:v>
                </c:pt>
                <c:pt idx="248">
                  <c:v>139.79</c:v>
                </c:pt>
                <c:pt idx="249">
                  <c:v>137.34</c:v>
                </c:pt>
                <c:pt idx="250">
                  <c:v>136.95</c:v>
                </c:pt>
                <c:pt idx="251">
                  <c:v>136.95</c:v>
                </c:pt>
                <c:pt idx="252">
                  <c:v>132.15</c:v>
                </c:pt>
                <c:pt idx="253">
                  <c:v>131.61</c:v>
                </c:pt>
                <c:pt idx="254">
                  <c:v>130.01</c:v>
                </c:pt>
                <c:pt idx="255">
                  <c:v>131.79</c:v>
                </c:pt>
                <c:pt idx="256">
                  <c:v>131.45</c:v>
                </c:pt>
                <c:pt idx="257">
                  <c:v>131.61</c:v>
                </c:pt>
                <c:pt idx="258">
                  <c:v>131.3</c:v>
                </c:pt>
                <c:pt idx="259">
                  <c:v>126.36</c:v>
                </c:pt>
                <c:pt idx="260">
                  <c:v>126.36</c:v>
                </c:pt>
                <c:pt idx="261">
                  <c:v>122.3</c:v>
                </c:pt>
                <c:pt idx="262">
                  <c:v>122.13</c:v>
                </c:pt>
                <c:pt idx="263">
                  <c:v>118.51</c:v>
                </c:pt>
                <c:pt idx="264">
                  <c:v>115.59</c:v>
                </c:pt>
                <c:pt idx="265">
                  <c:v>115.25</c:v>
                </c:pt>
                <c:pt idx="266">
                  <c:v>121.05</c:v>
                </c:pt>
                <c:pt idx="267">
                  <c:v>125.04</c:v>
                </c:pt>
                <c:pt idx="268">
                  <c:v>131.28</c:v>
                </c:pt>
                <c:pt idx="269">
                  <c:v>136.26</c:v>
                </c:pt>
                <c:pt idx="270">
                  <c:v>140.04</c:v>
                </c:pt>
                <c:pt idx="271">
                  <c:v>133.99</c:v>
                </c:pt>
                <c:pt idx="272">
                  <c:v>130.9</c:v>
                </c:pt>
                <c:pt idx="273">
                  <c:v>130.31</c:v>
                </c:pt>
                <c:pt idx="274">
                  <c:v>130.14</c:v>
                </c:pt>
                <c:pt idx="275">
                  <c:v>127.56</c:v>
                </c:pt>
                <c:pt idx="276">
                  <c:v>127.13</c:v>
                </c:pt>
                <c:pt idx="277">
                  <c:v>126.8</c:v>
                </c:pt>
                <c:pt idx="278">
                  <c:v>127.38</c:v>
                </c:pt>
                <c:pt idx="279">
                  <c:v>123.15</c:v>
                </c:pt>
                <c:pt idx="280">
                  <c:v>122.3</c:v>
                </c:pt>
                <c:pt idx="281">
                  <c:v>127.13</c:v>
                </c:pt>
                <c:pt idx="282">
                  <c:v>128.07</c:v>
                </c:pt>
                <c:pt idx="283">
                  <c:v>128.16</c:v>
                </c:pt>
                <c:pt idx="284">
                  <c:v>130.88</c:v>
                </c:pt>
                <c:pt idx="285">
                  <c:v>128.12</c:v>
                </c:pt>
                <c:pt idx="286">
                  <c:v>128.12</c:v>
                </c:pt>
                <c:pt idx="287">
                  <c:v>128.16</c:v>
                </c:pt>
                <c:pt idx="288">
                  <c:v>128.61</c:v>
                </c:pt>
                <c:pt idx="289">
                  <c:v>128.24</c:v>
                </c:pt>
                <c:pt idx="290">
                  <c:v>126.95</c:v>
                </c:pt>
                <c:pt idx="291">
                  <c:v>125.08</c:v>
                </c:pt>
                <c:pt idx="292">
                  <c:v>127.02</c:v>
                </c:pt>
                <c:pt idx="293">
                  <c:v>134.83</c:v>
                </c:pt>
                <c:pt idx="294">
                  <c:v>140.96</c:v>
                </c:pt>
                <c:pt idx="295">
                  <c:v>140.9</c:v>
                </c:pt>
                <c:pt idx="296">
                  <c:v>141</c:v>
                </c:pt>
                <c:pt idx="297">
                  <c:v>132.45</c:v>
                </c:pt>
                <c:pt idx="298">
                  <c:v>125.38</c:v>
                </c:pt>
                <c:pt idx="299">
                  <c:v>112.69</c:v>
                </c:pt>
                <c:pt idx="300">
                  <c:v>112.38</c:v>
                </c:pt>
                <c:pt idx="301">
                  <c:v>111.98</c:v>
                </c:pt>
                <c:pt idx="302">
                  <c:v>109.86</c:v>
                </c:pt>
                <c:pt idx="303">
                  <c:v>109.72</c:v>
                </c:pt>
                <c:pt idx="304">
                  <c:v>109.77</c:v>
                </c:pt>
                <c:pt idx="305">
                  <c:v>109.51</c:v>
                </c:pt>
                <c:pt idx="306">
                  <c:v>109.44</c:v>
                </c:pt>
                <c:pt idx="307">
                  <c:v>112.21</c:v>
                </c:pt>
                <c:pt idx="308">
                  <c:v>111.97</c:v>
                </c:pt>
                <c:pt idx="309">
                  <c:v>112.12</c:v>
                </c:pt>
                <c:pt idx="310">
                  <c:v>112.1</c:v>
                </c:pt>
                <c:pt idx="311">
                  <c:v>111.98</c:v>
                </c:pt>
                <c:pt idx="312">
                  <c:v>113.13</c:v>
                </c:pt>
                <c:pt idx="313">
                  <c:v>112.26</c:v>
                </c:pt>
                <c:pt idx="314">
                  <c:v>111.62</c:v>
                </c:pt>
                <c:pt idx="315">
                  <c:v>111.5</c:v>
                </c:pt>
                <c:pt idx="316">
                  <c:v>110.39</c:v>
                </c:pt>
                <c:pt idx="317">
                  <c:v>109.76</c:v>
                </c:pt>
                <c:pt idx="318">
                  <c:v>110.15</c:v>
                </c:pt>
                <c:pt idx="319">
                  <c:v>111.37</c:v>
                </c:pt>
                <c:pt idx="320">
                  <c:v>114.85</c:v>
                </c:pt>
                <c:pt idx="321">
                  <c:v>115.67</c:v>
                </c:pt>
                <c:pt idx="322">
                  <c:v>117.56</c:v>
                </c:pt>
                <c:pt idx="323">
                  <c:v>117.98</c:v>
                </c:pt>
                <c:pt idx="324">
                  <c:v>120.61</c:v>
                </c:pt>
                <c:pt idx="325">
                  <c:v>128.83</c:v>
                </c:pt>
                <c:pt idx="326">
                  <c:v>140.62</c:v>
                </c:pt>
                <c:pt idx="327">
                  <c:v>150.8</c:v>
                </c:pt>
                <c:pt idx="328">
                  <c:v>153.48</c:v>
                </c:pt>
                <c:pt idx="329">
                  <c:v>153.73</c:v>
                </c:pt>
                <c:pt idx="330">
                  <c:v>153.38</c:v>
                </c:pt>
                <c:pt idx="331">
                  <c:v>153.46</c:v>
                </c:pt>
                <c:pt idx="332">
                  <c:v>154.77</c:v>
                </c:pt>
                <c:pt idx="333">
                  <c:v>157.01</c:v>
                </c:pt>
                <c:pt idx="334">
                  <c:v>157.39</c:v>
                </c:pt>
                <c:pt idx="335">
                  <c:v>157.77</c:v>
                </c:pt>
                <c:pt idx="336">
                  <c:v>157.6</c:v>
                </c:pt>
                <c:pt idx="337">
                  <c:v>159.24</c:v>
                </c:pt>
                <c:pt idx="338">
                  <c:v>160.14</c:v>
                </c:pt>
                <c:pt idx="339">
                  <c:v>159.82</c:v>
                </c:pt>
                <c:pt idx="340">
                  <c:v>155.22</c:v>
                </c:pt>
                <c:pt idx="341">
                  <c:v>151.94</c:v>
                </c:pt>
                <c:pt idx="342">
                  <c:v>149.19</c:v>
                </c:pt>
                <c:pt idx="343">
                  <c:v>151.64</c:v>
                </c:pt>
                <c:pt idx="344">
                  <c:v>157.14</c:v>
                </c:pt>
                <c:pt idx="345">
                  <c:v>164.12</c:v>
                </c:pt>
                <c:pt idx="346">
                  <c:v>165.91</c:v>
                </c:pt>
                <c:pt idx="347">
                  <c:v>164.39</c:v>
                </c:pt>
                <c:pt idx="348">
                  <c:v>161.92</c:v>
                </c:pt>
                <c:pt idx="349">
                  <c:v>161.47</c:v>
                </c:pt>
                <c:pt idx="350">
                  <c:v>161.97</c:v>
                </c:pt>
                <c:pt idx="351">
                  <c:v>161.88</c:v>
                </c:pt>
                <c:pt idx="352">
                  <c:v>162.24</c:v>
                </c:pt>
                <c:pt idx="353">
                  <c:v>161.77</c:v>
                </c:pt>
                <c:pt idx="354">
                  <c:v>160.92</c:v>
                </c:pt>
                <c:pt idx="355">
                  <c:v>161.36</c:v>
                </c:pt>
                <c:pt idx="356">
                  <c:v>161.58</c:v>
                </c:pt>
                <c:pt idx="357">
                  <c:v>161.44</c:v>
                </c:pt>
                <c:pt idx="358">
                  <c:v>160.98</c:v>
                </c:pt>
                <c:pt idx="359">
                  <c:v>166.98</c:v>
                </c:pt>
                <c:pt idx="360">
                  <c:v>173.24</c:v>
                </c:pt>
                <c:pt idx="361">
                  <c:v>179.58</c:v>
                </c:pt>
                <c:pt idx="362">
                  <c:v>181.49</c:v>
                </c:pt>
                <c:pt idx="363">
                  <c:v>179.39</c:v>
                </c:pt>
                <c:pt idx="364">
                  <c:v>173.15</c:v>
                </c:pt>
                <c:pt idx="365">
                  <c:v>170.83</c:v>
                </c:pt>
                <c:pt idx="366">
                  <c:v>170.22</c:v>
                </c:pt>
                <c:pt idx="367">
                  <c:v>161.72</c:v>
                </c:pt>
                <c:pt idx="368">
                  <c:v>158.26</c:v>
                </c:pt>
                <c:pt idx="369">
                  <c:v>158.36</c:v>
                </c:pt>
                <c:pt idx="370">
                  <c:v>162.17</c:v>
                </c:pt>
                <c:pt idx="371">
                  <c:v>161.93</c:v>
                </c:pt>
                <c:pt idx="372">
                  <c:v>168.09</c:v>
                </c:pt>
                <c:pt idx="373">
                  <c:v>173.19</c:v>
                </c:pt>
                <c:pt idx="374">
                  <c:v>178.92</c:v>
                </c:pt>
                <c:pt idx="375">
                  <c:v>179.08</c:v>
                </c:pt>
                <c:pt idx="376">
                  <c:v>170.3</c:v>
                </c:pt>
                <c:pt idx="377">
                  <c:v>166.87</c:v>
                </c:pt>
                <c:pt idx="378">
                  <c:v>165.78</c:v>
                </c:pt>
                <c:pt idx="379">
                  <c:v>162.26</c:v>
                </c:pt>
                <c:pt idx="380">
                  <c:v>159.55</c:v>
                </c:pt>
                <c:pt idx="381">
                  <c:v>155.87</c:v>
                </c:pt>
                <c:pt idx="382">
                  <c:v>151.56</c:v>
                </c:pt>
                <c:pt idx="383">
                  <c:v>145.36</c:v>
                </c:pt>
                <c:pt idx="384">
                  <c:v>135.36</c:v>
                </c:pt>
                <c:pt idx="385">
                  <c:v>129.63</c:v>
                </c:pt>
                <c:pt idx="386">
                  <c:v>132.77</c:v>
                </c:pt>
                <c:pt idx="387">
                  <c:v>142.73</c:v>
                </c:pt>
                <c:pt idx="388">
                  <c:v>143.49</c:v>
                </c:pt>
                <c:pt idx="389">
                  <c:v>143.99</c:v>
                </c:pt>
                <c:pt idx="390">
                  <c:v>143.52</c:v>
                </c:pt>
                <c:pt idx="391">
                  <c:v>139.23</c:v>
                </c:pt>
                <c:pt idx="392">
                  <c:v>131.55</c:v>
                </c:pt>
                <c:pt idx="393">
                  <c:v>122.73</c:v>
                </c:pt>
                <c:pt idx="394">
                  <c:v>122.39</c:v>
                </c:pt>
                <c:pt idx="395">
                  <c:v>124.49</c:v>
                </c:pt>
                <c:pt idx="396">
                  <c:v>124.66</c:v>
                </c:pt>
                <c:pt idx="397">
                  <c:v>123.25</c:v>
                </c:pt>
                <c:pt idx="398">
                  <c:v>125.5</c:v>
                </c:pt>
                <c:pt idx="399">
                  <c:v>124.9</c:v>
                </c:pt>
                <c:pt idx="400">
                  <c:v>127.22</c:v>
                </c:pt>
                <c:pt idx="401">
                  <c:v>126.79</c:v>
                </c:pt>
                <c:pt idx="402">
                  <c:v>124.84</c:v>
                </c:pt>
                <c:pt idx="403">
                  <c:v>120.28</c:v>
                </c:pt>
                <c:pt idx="404">
                  <c:v>118.86</c:v>
                </c:pt>
                <c:pt idx="405">
                  <c:v>113.94</c:v>
                </c:pt>
                <c:pt idx="406">
                  <c:v>112.73</c:v>
                </c:pt>
                <c:pt idx="407">
                  <c:v>112.82</c:v>
                </c:pt>
                <c:pt idx="408">
                  <c:v>111.79</c:v>
                </c:pt>
                <c:pt idx="409">
                  <c:v>111.68</c:v>
                </c:pt>
                <c:pt idx="410">
                  <c:v>109.51</c:v>
                </c:pt>
                <c:pt idx="411">
                  <c:v>106.96</c:v>
                </c:pt>
                <c:pt idx="412">
                  <c:v>98.61</c:v>
                </c:pt>
                <c:pt idx="413">
                  <c:v>94.08</c:v>
                </c:pt>
                <c:pt idx="414">
                  <c:v>93.52</c:v>
                </c:pt>
                <c:pt idx="415">
                  <c:v>94.29</c:v>
                </c:pt>
                <c:pt idx="416">
                  <c:v>94.65</c:v>
                </c:pt>
                <c:pt idx="417">
                  <c:v>95.72</c:v>
                </c:pt>
              </c:numCache>
            </c:numRef>
          </c:val>
          <c:smooth val="0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354354"/>
        <c:crosses val="autoZero"/>
        <c:auto val="1"/>
        <c:lblOffset val="100"/>
        <c:tickLblSkip val="1"/>
        <c:tickMarkSkip val="52"/>
        <c:noMultiLvlLbl val="0"/>
      </c:catAx>
      <c:valAx>
        <c:axId val="25354354"/>
        <c:scaling>
          <c:orientation val="minMax"/>
          <c:max val="19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€/100kg</a:t>
                </a:r>
              </a:p>
            </c:rich>
          </c:tx>
          <c:layout>
            <c:manualLayout>
              <c:xMode val="factor"/>
              <c:yMode val="factor"/>
              <c:x val="0.016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556393"/>
        <c:crossesAt val="1"/>
        <c:crossBetween val="midCat"/>
        <c:dispUnits/>
        <c:majorUnit val="10"/>
      </c:valAx>
      <c:spPr>
        <a:solidFill>
          <a:srgbClr val="EBEBE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775"/>
          <c:y val="0.817"/>
          <c:w val="0.2692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66"/>
                </a:solidFill>
              </a:rPr>
              <a:t>Nationale prijzen biggen 2013-2020</a:t>
            </a:r>
          </a:p>
        </c:rich>
      </c:tx>
      <c:layout>
        <c:manualLayout>
          <c:xMode val="factor"/>
          <c:yMode val="factor"/>
          <c:x val="-0.009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32"/>
          <c:w val="0.94025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Archief!$K$7</c:f>
              <c:strCache>
                <c:ptCount val="1"/>
                <c:pt idx="0">
                  <c:v>big 23kg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Archief!$A$112:$A$582</c:f>
              <c:numCache>
                <c:ptCount val="471"/>
                <c:pt idx="0">
                  <c:v>2013</c:v>
                </c:pt>
                <c:pt idx="52">
                  <c:v>2014</c:v>
                </c:pt>
                <c:pt idx="104">
                  <c:v>2015</c:v>
                </c:pt>
                <c:pt idx="157">
                  <c:v>2016</c:v>
                </c:pt>
                <c:pt idx="209">
                  <c:v>2017</c:v>
                </c:pt>
                <c:pt idx="261">
                  <c:v>2018</c:v>
                </c:pt>
                <c:pt idx="313">
                  <c:v>2019</c:v>
                </c:pt>
                <c:pt idx="365">
                  <c:v>2020</c:v>
                </c:pt>
                <c:pt idx="418">
                  <c:v>2021</c:v>
                </c:pt>
              </c:numCache>
            </c:numRef>
          </c:cat>
          <c:val>
            <c:numRef>
              <c:f>Archief!$K$112:$K$582</c:f>
              <c:numCache>
                <c:ptCount val="471"/>
                <c:pt idx="0">
                  <c:v>48.5</c:v>
                </c:pt>
                <c:pt idx="1">
                  <c:v>48.5</c:v>
                </c:pt>
                <c:pt idx="2">
                  <c:v>49</c:v>
                </c:pt>
                <c:pt idx="3">
                  <c:v>49</c:v>
                </c:pt>
                <c:pt idx="4">
                  <c:v>50</c:v>
                </c:pt>
                <c:pt idx="5">
                  <c:v>50.5</c:v>
                </c:pt>
                <c:pt idx="6">
                  <c:v>51.5</c:v>
                </c:pt>
                <c:pt idx="7">
                  <c:v>52.5</c:v>
                </c:pt>
                <c:pt idx="8">
                  <c:v>52.5</c:v>
                </c:pt>
                <c:pt idx="9">
                  <c:v>52.5</c:v>
                </c:pt>
                <c:pt idx="10">
                  <c:v>52.5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50.5</c:v>
                </c:pt>
                <c:pt idx="17">
                  <c:v>48.5</c:v>
                </c:pt>
                <c:pt idx="18">
                  <c:v>46.5</c:v>
                </c:pt>
                <c:pt idx="19">
                  <c:v>44.5</c:v>
                </c:pt>
                <c:pt idx="20">
                  <c:v>42.5</c:v>
                </c:pt>
                <c:pt idx="21">
                  <c:v>42.5</c:v>
                </c:pt>
                <c:pt idx="22">
                  <c:v>42.5</c:v>
                </c:pt>
                <c:pt idx="23">
                  <c:v>43</c:v>
                </c:pt>
                <c:pt idx="24">
                  <c:v>43.5</c:v>
                </c:pt>
                <c:pt idx="25">
                  <c:v>44</c:v>
                </c:pt>
                <c:pt idx="26">
                  <c:v>44</c:v>
                </c:pt>
                <c:pt idx="27">
                  <c:v>44</c:v>
                </c:pt>
                <c:pt idx="28">
                  <c:v>44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45.5</c:v>
                </c:pt>
                <c:pt idx="33">
                  <c:v>47</c:v>
                </c:pt>
                <c:pt idx="34">
                  <c:v>48</c:v>
                </c:pt>
                <c:pt idx="35">
                  <c:v>48</c:v>
                </c:pt>
                <c:pt idx="36">
                  <c:v>46</c:v>
                </c:pt>
                <c:pt idx="37">
                  <c:v>45</c:v>
                </c:pt>
                <c:pt idx="38">
                  <c:v>42.5</c:v>
                </c:pt>
                <c:pt idx="39">
                  <c:v>42.5</c:v>
                </c:pt>
                <c:pt idx="40">
                  <c:v>42.5</c:v>
                </c:pt>
                <c:pt idx="41">
                  <c:v>42.5</c:v>
                </c:pt>
                <c:pt idx="42">
                  <c:v>42.5</c:v>
                </c:pt>
                <c:pt idx="43">
                  <c:v>40.5</c:v>
                </c:pt>
                <c:pt idx="44">
                  <c:v>39.5</c:v>
                </c:pt>
                <c:pt idx="45">
                  <c:v>39.5</c:v>
                </c:pt>
                <c:pt idx="46">
                  <c:v>39.5</c:v>
                </c:pt>
                <c:pt idx="47">
                  <c:v>41.5</c:v>
                </c:pt>
                <c:pt idx="48">
                  <c:v>43</c:v>
                </c:pt>
                <c:pt idx="49">
                  <c:v>43.5</c:v>
                </c:pt>
                <c:pt idx="50">
                  <c:v>44</c:v>
                </c:pt>
                <c:pt idx="51">
                  <c:v>44</c:v>
                </c:pt>
                <c:pt idx="52">
                  <c:v>44.5</c:v>
                </c:pt>
                <c:pt idx="53">
                  <c:v>45.5</c:v>
                </c:pt>
                <c:pt idx="54">
                  <c:v>45.5</c:v>
                </c:pt>
                <c:pt idx="55">
                  <c:v>48</c:v>
                </c:pt>
                <c:pt idx="56">
                  <c:v>49</c:v>
                </c:pt>
                <c:pt idx="57">
                  <c:v>50</c:v>
                </c:pt>
                <c:pt idx="58">
                  <c:v>49.5</c:v>
                </c:pt>
                <c:pt idx="59">
                  <c:v>47.5</c:v>
                </c:pt>
                <c:pt idx="60">
                  <c:v>46.5</c:v>
                </c:pt>
                <c:pt idx="61">
                  <c:v>45.5</c:v>
                </c:pt>
                <c:pt idx="62">
                  <c:v>46.5</c:v>
                </c:pt>
                <c:pt idx="63">
                  <c:v>47</c:v>
                </c:pt>
                <c:pt idx="64">
                  <c:v>48</c:v>
                </c:pt>
                <c:pt idx="65">
                  <c:v>49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49</c:v>
                </c:pt>
                <c:pt idx="72">
                  <c:v>49</c:v>
                </c:pt>
                <c:pt idx="73">
                  <c:v>49</c:v>
                </c:pt>
                <c:pt idx="74">
                  <c:v>49</c:v>
                </c:pt>
                <c:pt idx="75">
                  <c:v>49</c:v>
                </c:pt>
                <c:pt idx="76">
                  <c:v>49</c:v>
                </c:pt>
                <c:pt idx="77">
                  <c:v>48.5</c:v>
                </c:pt>
                <c:pt idx="78">
                  <c:v>47.5</c:v>
                </c:pt>
                <c:pt idx="79">
                  <c:v>45</c:v>
                </c:pt>
                <c:pt idx="80">
                  <c:v>42</c:v>
                </c:pt>
                <c:pt idx="81">
                  <c:v>41</c:v>
                </c:pt>
                <c:pt idx="82">
                  <c:v>40</c:v>
                </c:pt>
                <c:pt idx="83">
                  <c:v>39</c:v>
                </c:pt>
                <c:pt idx="84">
                  <c:v>38</c:v>
                </c:pt>
                <c:pt idx="85">
                  <c:v>36.5</c:v>
                </c:pt>
                <c:pt idx="86">
                  <c:v>36</c:v>
                </c:pt>
                <c:pt idx="87">
                  <c:v>36</c:v>
                </c:pt>
                <c:pt idx="88">
                  <c:v>34</c:v>
                </c:pt>
                <c:pt idx="89">
                  <c:v>32</c:v>
                </c:pt>
                <c:pt idx="90">
                  <c:v>30</c:v>
                </c:pt>
                <c:pt idx="91">
                  <c:v>28</c:v>
                </c:pt>
                <c:pt idx="92">
                  <c:v>27</c:v>
                </c:pt>
                <c:pt idx="93">
                  <c:v>27</c:v>
                </c:pt>
                <c:pt idx="94">
                  <c:v>27</c:v>
                </c:pt>
                <c:pt idx="95">
                  <c:v>28.5</c:v>
                </c:pt>
                <c:pt idx="96">
                  <c:v>28.5</c:v>
                </c:pt>
                <c:pt idx="97">
                  <c:v>28.5</c:v>
                </c:pt>
                <c:pt idx="98">
                  <c:v>29</c:v>
                </c:pt>
                <c:pt idx="99">
                  <c:v>29</c:v>
                </c:pt>
                <c:pt idx="100">
                  <c:v>29</c:v>
                </c:pt>
                <c:pt idx="101">
                  <c:v>29</c:v>
                </c:pt>
                <c:pt idx="102">
                  <c:v>29</c:v>
                </c:pt>
                <c:pt idx="103">
                  <c:v>29</c:v>
                </c:pt>
                <c:pt idx="104">
                  <c:v>29</c:v>
                </c:pt>
                <c:pt idx="105">
                  <c:v>29</c:v>
                </c:pt>
                <c:pt idx="106">
                  <c:v>31.5</c:v>
                </c:pt>
                <c:pt idx="107">
                  <c:v>31.5</c:v>
                </c:pt>
                <c:pt idx="108">
                  <c:v>33.5</c:v>
                </c:pt>
                <c:pt idx="109">
                  <c:v>34.5</c:v>
                </c:pt>
                <c:pt idx="110">
                  <c:v>36.5</c:v>
                </c:pt>
                <c:pt idx="111">
                  <c:v>39</c:v>
                </c:pt>
                <c:pt idx="112">
                  <c:v>41</c:v>
                </c:pt>
                <c:pt idx="113">
                  <c:v>41.5</c:v>
                </c:pt>
                <c:pt idx="114">
                  <c:v>41.5</c:v>
                </c:pt>
                <c:pt idx="115">
                  <c:v>42</c:v>
                </c:pt>
                <c:pt idx="116">
                  <c:v>42</c:v>
                </c:pt>
                <c:pt idx="117">
                  <c:v>42</c:v>
                </c:pt>
                <c:pt idx="118">
                  <c:v>42</c:v>
                </c:pt>
                <c:pt idx="119">
                  <c:v>42</c:v>
                </c:pt>
                <c:pt idx="120">
                  <c:v>42</c:v>
                </c:pt>
                <c:pt idx="121">
                  <c:v>39.5</c:v>
                </c:pt>
                <c:pt idx="122">
                  <c:v>37.5</c:v>
                </c:pt>
                <c:pt idx="123">
                  <c:v>37.5</c:v>
                </c:pt>
                <c:pt idx="124">
                  <c:v>37.5</c:v>
                </c:pt>
                <c:pt idx="125">
                  <c:v>36.5</c:v>
                </c:pt>
                <c:pt idx="126">
                  <c:v>36.5</c:v>
                </c:pt>
                <c:pt idx="127">
                  <c:v>36.5</c:v>
                </c:pt>
                <c:pt idx="128">
                  <c:v>34.5</c:v>
                </c:pt>
                <c:pt idx="129">
                  <c:v>32.5</c:v>
                </c:pt>
                <c:pt idx="130">
                  <c:v>30.5</c:v>
                </c:pt>
                <c:pt idx="131">
                  <c:v>30.5</c:v>
                </c:pt>
                <c:pt idx="132">
                  <c:v>29.5</c:v>
                </c:pt>
                <c:pt idx="133">
                  <c:v>28.5</c:v>
                </c:pt>
                <c:pt idx="134">
                  <c:v>30.5</c:v>
                </c:pt>
                <c:pt idx="135">
                  <c:v>29.5</c:v>
                </c:pt>
                <c:pt idx="136">
                  <c:v>28.5</c:v>
                </c:pt>
                <c:pt idx="137">
                  <c:v>28.5</c:v>
                </c:pt>
                <c:pt idx="138">
                  <c:v>28</c:v>
                </c:pt>
                <c:pt idx="139">
                  <c:v>29</c:v>
                </c:pt>
                <c:pt idx="140">
                  <c:v>29</c:v>
                </c:pt>
                <c:pt idx="141">
                  <c:v>29</c:v>
                </c:pt>
                <c:pt idx="142">
                  <c:v>29</c:v>
                </c:pt>
                <c:pt idx="143">
                  <c:v>29</c:v>
                </c:pt>
                <c:pt idx="144">
                  <c:v>29.5</c:v>
                </c:pt>
                <c:pt idx="145">
                  <c:v>29.5</c:v>
                </c:pt>
                <c:pt idx="146">
                  <c:v>31</c:v>
                </c:pt>
                <c:pt idx="147">
                  <c:v>31</c:v>
                </c:pt>
                <c:pt idx="148">
                  <c:v>31</c:v>
                </c:pt>
                <c:pt idx="149">
                  <c:v>30</c:v>
                </c:pt>
                <c:pt idx="150">
                  <c:v>28</c:v>
                </c:pt>
                <c:pt idx="151">
                  <c:v>28</c:v>
                </c:pt>
                <c:pt idx="152">
                  <c:v>28</c:v>
                </c:pt>
                <c:pt idx="153">
                  <c:v>29</c:v>
                </c:pt>
                <c:pt idx="154">
                  <c:v>30</c:v>
                </c:pt>
                <c:pt idx="155">
                  <c:v>31</c:v>
                </c:pt>
                <c:pt idx="156">
                  <c:v>32</c:v>
                </c:pt>
                <c:pt idx="157">
                  <c:v>33.5</c:v>
                </c:pt>
                <c:pt idx="158">
                  <c:v>36</c:v>
                </c:pt>
                <c:pt idx="159">
                  <c:v>37</c:v>
                </c:pt>
                <c:pt idx="160">
                  <c:v>38.5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38</c:v>
                </c:pt>
                <c:pt idx="165">
                  <c:v>38</c:v>
                </c:pt>
                <c:pt idx="166">
                  <c:v>38.25</c:v>
                </c:pt>
                <c:pt idx="167">
                  <c:v>39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39.25</c:v>
                </c:pt>
                <c:pt idx="174">
                  <c:v>41</c:v>
                </c:pt>
                <c:pt idx="175">
                  <c:v>42</c:v>
                </c:pt>
                <c:pt idx="176">
                  <c:v>42</c:v>
                </c:pt>
                <c:pt idx="177">
                  <c:v>43</c:v>
                </c:pt>
                <c:pt idx="178">
                  <c:v>44</c:v>
                </c:pt>
                <c:pt idx="179">
                  <c:v>44</c:v>
                </c:pt>
                <c:pt idx="180">
                  <c:v>45.5</c:v>
                </c:pt>
                <c:pt idx="181">
                  <c:v>46</c:v>
                </c:pt>
                <c:pt idx="182">
                  <c:v>46.5</c:v>
                </c:pt>
                <c:pt idx="183">
                  <c:v>47</c:v>
                </c:pt>
                <c:pt idx="184">
                  <c:v>47</c:v>
                </c:pt>
                <c:pt idx="185">
                  <c:v>47</c:v>
                </c:pt>
                <c:pt idx="186">
                  <c:v>47</c:v>
                </c:pt>
                <c:pt idx="187">
                  <c:v>47</c:v>
                </c:pt>
                <c:pt idx="188">
                  <c:v>47</c:v>
                </c:pt>
                <c:pt idx="189">
                  <c:v>47</c:v>
                </c:pt>
                <c:pt idx="190">
                  <c:v>46.75</c:v>
                </c:pt>
                <c:pt idx="191">
                  <c:v>46.75</c:v>
                </c:pt>
                <c:pt idx="192">
                  <c:v>46.75</c:v>
                </c:pt>
                <c:pt idx="193">
                  <c:v>46.75</c:v>
                </c:pt>
                <c:pt idx="194">
                  <c:v>47</c:v>
                </c:pt>
                <c:pt idx="195">
                  <c:v>46</c:v>
                </c:pt>
                <c:pt idx="196">
                  <c:v>45</c:v>
                </c:pt>
                <c:pt idx="197">
                  <c:v>44</c:v>
                </c:pt>
                <c:pt idx="198">
                  <c:v>43</c:v>
                </c:pt>
                <c:pt idx="199">
                  <c:v>43</c:v>
                </c:pt>
                <c:pt idx="200">
                  <c:v>43</c:v>
                </c:pt>
                <c:pt idx="201">
                  <c:v>43</c:v>
                </c:pt>
                <c:pt idx="202">
                  <c:v>44</c:v>
                </c:pt>
                <c:pt idx="203">
                  <c:v>46</c:v>
                </c:pt>
                <c:pt idx="204">
                  <c:v>48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51.5</c:v>
                </c:pt>
                <c:pt idx="210">
                  <c:v>51</c:v>
                </c:pt>
                <c:pt idx="211">
                  <c:v>52</c:v>
                </c:pt>
                <c:pt idx="212">
                  <c:v>54</c:v>
                </c:pt>
                <c:pt idx="213">
                  <c:v>54</c:v>
                </c:pt>
                <c:pt idx="214">
                  <c:v>55</c:v>
                </c:pt>
                <c:pt idx="215">
                  <c:v>56</c:v>
                </c:pt>
                <c:pt idx="216">
                  <c:v>56</c:v>
                </c:pt>
                <c:pt idx="217">
                  <c:v>56</c:v>
                </c:pt>
                <c:pt idx="218">
                  <c:v>56.25</c:v>
                </c:pt>
                <c:pt idx="219">
                  <c:v>57</c:v>
                </c:pt>
                <c:pt idx="220">
                  <c:v>58</c:v>
                </c:pt>
                <c:pt idx="221">
                  <c:v>59</c:v>
                </c:pt>
                <c:pt idx="222">
                  <c:v>60</c:v>
                </c:pt>
                <c:pt idx="223">
                  <c:v>61</c:v>
                </c:pt>
                <c:pt idx="224">
                  <c:v>61</c:v>
                </c:pt>
                <c:pt idx="225">
                  <c:v>61</c:v>
                </c:pt>
                <c:pt idx="226">
                  <c:v>61</c:v>
                </c:pt>
                <c:pt idx="227">
                  <c:v>61</c:v>
                </c:pt>
                <c:pt idx="228">
                  <c:v>61</c:v>
                </c:pt>
                <c:pt idx="229">
                  <c:v>61</c:v>
                </c:pt>
                <c:pt idx="230">
                  <c:v>61</c:v>
                </c:pt>
                <c:pt idx="231">
                  <c:v>60</c:v>
                </c:pt>
                <c:pt idx="232">
                  <c:v>59</c:v>
                </c:pt>
                <c:pt idx="233">
                  <c:v>58</c:v>
                </c:pt>
                <c:pt idx="234">
                  <c:v>57.5</c:v>
                </c:pt>
                <c:pt idx="235">
                  <c:v>55</c:v>
                </c:pt>
                <c:pt idx="236">
                  <c:v>52.5</c:v>
                </c:pt>
                <c:pt idx="237">
                  <c:v>51</c:v>
                </c:pt>
                <c:pt idx="238">
                  <c:v>50</c:v>
                </c:pt>
                <c:pt idx="239">
                  <c:v>49</c:v>
                </c:pt>
                <c:pt idx="240">
                  <c:v>49</c:v>
                </c:pt>
                <c:pt idx="241">
                  <c:v>49</c:v>
                </c:pt>
                <c:pt idx="242">
                  <c:v>48.5</c:v>
                </c:pt>
                <c:pt idx="243">
                  <c:v>47</c:v>
                </c:pt>
                <c:pt idx="244">
                  <c:v>46</c:v>
                </c:pt>
                <c:pt idx="245">
                  <c:v>44</c:v>
                </c:pt>
                <c:pt idx="246">
                  <c:v>41</c:v>
                </c:pt>
                <c:pt idx="247">
                  <c:v>39</c:v>
                </c:pt>
                <c:pt idx="248">
                  <c:v>38</c:v>
                </c:pt>
                <c:pt idx="249">
                  <c:v>37</c:v>
                </c:pt>
                <c:pt idx="250">
                  <c:v>37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36.5</c:v>
                </c:pt>
                <c:pt idx="256">
                  <c:v>37.5</c:v>
                </c:pt>
                <c:pt idx="257">
                  <c:v>38</c:v>
                </c:pt>
                <c:pt idx="258">
                  <c:v>38</c:v>
                </c:pt>
                <c:pt idx="259">
                  <c:v>38</c:v>
                </c:pt>
                <c:pt idx="260">
                  <c:v>38</c:v>
                </c:pt>
                <c:pt idx="261">
                  <c:v>38.25</c:v>
                </c:pt>
                <c:pt idx="262">
                  <c:v>38.25</c:v>
                </c:pt>
                <c:pt idx="263">
                  <c:v>39.5</c:v>
                </c:pt>
                <c:pt idx="264">
                  <c:v>39.5</c:v>
                </c:pt>
                <c:pt idx="265">
                  <c:v>40.5</c:v>
                </c:pt>
                <c:pt idx="266">
                  <c:v>42.5</c:v>
                </c:pt>
                <c:pt idx="267">
                  <c:v>44.5</c:v>
                </c:pt>
                <c:pt idx="268">
                  <c:v>46.5</c:v>
                </c:pt>
                <c:pt idx="269">
                  <c:v>48.5</c:v>
                </c:pt>
                <c:pt idx="270">
                  <c:v>48.5</c:v>
                </c:pt>
                <c:pt idx="271">
                  <c:v>48.5</c:v>
                </c:pt>
                <c:pt idx="272">
                  <c:v>49.25</c:v>
                </c:pt>
                <c:pt idx="273">
                  <c:v>49.25</c:v>
                </c:pt>
                <c:pt idx="274">
                  <c:v>49.25</c:v>
                </c:pt>
                <c:pt idx="275">
                  <c:v>49.25</c:v>
                </c:pt>
                <c:pt idx="276">
                  <c:v>49</c:v>
                </c:pt>
                <c:pt idx="277">
                  <c:v>46.5</c:v>
                </c:pt>
                <c:pt idx="278">
                  <c:v>43.75</c:v>
                </c:pt>
                <c:pt idx="279">
                  <c:v>41</c:v>
                </c:pt>
                <c:pt idx="280">
                  <c:v>41</c:v>
                </c:pt>
                <c:pt idx="281">
                  <c:v>41</c:v>
                </c:pt>
                <c:pt idx="282">
                  <c:v>40</c:v>
                </c:pt>
                <c:pt idx="283">
                  <c:v>40</c:v>
                </c:pt>
                <c:pt idx="284">
                  <c:v>41.5</c:v>
                </c:pt>
                <c:pt idx="285">
                  <c:v>40.5</c:v>
                </c:pt>
                <c:pt idx="286">
                  <c:v>37.5</c:v>
                </c:pt>
                <c:pt idx="287">
                  <c:v>35.75</c:v>
                </c:pt>
                <c:pt idx="288">
                  <c:v>33.75</c:v>
                </c:pt>
                <c:pt idx="289">
                  <c:v>31.75</c:v>
                </c:pt>
                <c:pt idx="290">
                  <c:v>30.75</c:v>
                </c:pt>
                <c:pt idx="291">
                  <c:v>30.75</c:v>
                </c:pt>
                <c:pt idx="292">
                  <c:v>30.75</c:v>
                </c:pt>
                <c:pt idx="293">
                  <c:v>31.5</c:v>
                </c:pt>
                <c:pt idx="294">
                  <c:v>31.75</c:v>
                </c:pt>
                <c:pt idx="295">
                  <c:v>31.75</c:v>
                </c:pt>
                <c:pt idx="296">
                  <c:v>31.5</c:v>
                </c:pt>
                <c:pt idx="297">
                  <c:v>30.75</c:v>
                </c:pt>
                <c:pt idx="298">
                  <c:v>27.5</c:v>
                </c:pt>
                <c:pt idx="299">
                  <c:v>26.25</c:v>
                </c:pt>
                <c:pt idx="300">
                  <c:v>26</c:v>
                </c:pt>
                <c:pt idx="301">
                  <c:v>26</c:v>
                </c:pt>
                <c:pt idx="302">
                  <c:v>26</c:v>
                </c:pt>
                <c:pt idx="303">
                  <c:v>26</c:v>
                </c:pt>
                <c:pt idx="304">
                  <c:v>27</c:v>
                </c:pt>
                <c:pt idx="305">
                  <c:v>28</c:v>
                </c:pt>
                <c:pt idx="306">
                  <c:v>29</c:v>
                </c:pt>
                <c:pt idx="307">
                  <c:v>31</c:v>
                </c:pt>
                <c:pt idx="308">
                  <c:v>32</c:v>
                </c:pt>
                <c:pt idx="309">
                  <c:v>33</c:v>
                </c:pt>
                <c:pt idx="310">
                  <c:v>34</c:v>
                </c:pt>
                <c:pt idx="311">
                  <c:v>35</c:v>
                </c:pt>
                <c:pt idx="312">
                  <c:v>35</c:v>
                </c:pt>
                <c:pt idx="313">
                  <c:v>34.25</c:v>
                </c:pt>
                <c:pt idx="314">
                  <c:v>34.25</c:v>
                </c:pt>
                <c:pt idx="315">
                  <c:v>35</c:v>
                </c:pt>
                <c:pt idx="316">
                  <c:v>35</c:v>
                </c:pt>
                <c:pt idx="317">
                  <c:v>35.25</c:v>
                </c:pt>
                <c:pt idx="318">
                  <c:v>36.25</c:v>
                </c:pt>
                <c:pt idx="319">
                  <c:v>36.25</c:v>
                </c:pt>
                <c:pt idx="320">
                  <c:v>37</c:v>
                </c:pt>
                <c:pt idx="321">
                  <c:v>39.75</c:v>
                </c:pt>
                <c:pt idx="322">
                  <c:v>41.5</c:v>
                </c:pt>
                <c:pt idx="323">
                  <c:v>42.5</c:v>
                </c:pt>
                <c:pt idx="324">
                  <c:v>44.5</c:v>
                </c:pt>
                <c:pt idx="325">
                  <c:v>47.5</c:v>
                </c:pt>
                <c:pt idx="326">
                  <c:v>51.5</c:v>
                </c:pt>
                <c:pt idx="327">
                  <c:v>53.5</c:v>
                </c:pt>
                <c:pt idx="328">
                  <c:v>54.5</c:v>
                </c:pt>
                <c:pt idx="329">
                  <c:v>55.5</c:v>
                </c:pt>
                <c:pt idx="330">
                  <c:v>56.5</c:v>
                </c:pt>
                <c:pt idx="331">
                  <c:v>57.5</c:v>
                </c:pt>
                <c:pt idx="332">
                  <c:v>57.5</c:v>
                </c:pt>
                <c:pt idx="333">
                  <c:v>57.5</c:v>
                </c:pt>
                <c:pt idx="334">
                  <c:v>57.5</c:v>
                </c:pt>
                <c:pt idx="335">
                  <c:v>57.5</c:v>
                </c:pt>
                <c:pt idx="336">
                  <c:v>57.5</c:v>
                </c:pt>
                <c:pt idx="337">
                  <c:v>57.5</c:v>
                </c:pt>
                <c:pt idx="338">
                  <c:v>57.5</c:v>
                </c:pt>
                <c:pt idx="339">
                  <c:v>56.5</c:v>
                </c:pt>
                <c:pt idx="340">
                  <c:v>53.5</c:v>
                </c:pt>
                <c:pt idx="341">
                  <c:v>50.5</c:v>
                </c:pt>
                <c:pt idx="342">
                  <c:v>48.5</c:v>
                </c:pt>
                <c:pt idx="343">
                  <c:v>47.5</c:v>
                </c:pt>
                <c:pt idx="344">
                  <c:v>47.5</c:v>
                </c:pt>
                <c:pt idx="345">
                  <c:v>48.5</c:v>
                </c:pt>
                <c:pt idx="346">
                  <c:v>48.75</c:v>
                </c:pt>
                <c:pt idx="347">
                  <c:v>48.75</c:v>
                </c:pt>
                <c:pt idx="348">
                  <c:v>48.75</c:v>
                </c:pt>
                <c:pt idx="349">
                  <c:v>48.75</c:v>
                </c:pt>
                <c:pt idx="350">
                  <c:v>48.75</c:v>
                </c:pt>
                <c:pt idx="351">
                  <c:v>48.75</c:v>
                </c:pt>
                <c:pt idx="352">
                  <c:v>49.5</c:v>
                </c:pt>
                <c:pt idx="353">
                  <c:v>49.75</c:v>
                </c:pt>
                <c:pt idx="354">
                  <c:v>50.5</c:v>
                </c:pt>
                <c:pt idx="355">
                  <c:v>51.5</c:v>
                </c:pt>
                <c:pt idx="356">
                  <c:v>54.5</c:v>
                </c:pt>
                <c:pt idx="357">
                  <c:v>56.5</c:v>
                </c:pt>
                <c:pt idx="358">
                  <c:v>59.5</c:v>
                </c:pt>
                <c:pt idx="359">
                  <c:v>61.5</c:v>
                </c:pt>
                <c:pt idx="360">
                  <c:v>65.5</c:v>
                </c:pt>
                <c:pt idx="361">
                  <c:v>68.5</c:v>
                </c:pt>
                <c:pt idx="362">
                  <c:v>69.5</c:v>
                </c:pt>
                <c:pt idx="363">
                  <c:v>66.5</c:v>
                </c:pt>
                <c:pt idx="364">
                  <c:v>66.5</c:v>
                </c:pt>
                <c:pt idx="365">
                  <c:v>66.5</c:v>
                </c:pt>
                <c:pt idx="366">
                  <c:v>64.5</c:v>
                </c:pt>
                <c:pt idx="367">
                  <c:v>64.5</c:v>
                </c:pt>
                <c:pt idx="368">
                  <c:v>64.5</c:v>
                </c:pt>
                <c:pt idx="369">
                  <c:v>65.75</c:v>
                </c:pt>
                <c:pt idx="370">
                  <c:v>68.5</c:v>
                </c:pt>
                <c:pt idx="371">
                  <c:v>70.75</c:v>
                </c:pt>
                <c:pt idx="372">
                  <c:v>72.75</c:v>
                </c:pt>
                <c:pt idx="373">
                  <c:v>75.5</c:v>
                </c:pt>
                <c:pt idx="374">
                  <c:v>77.5</c:v>
                </c:pt>
                <c:pt idx="375">
                  <c:v>77</c:v>
                </c:pt>
                <c:pt idx="376">
                  <c:v>69.5</c:v>
                </c:pt>
                <c:pt idx="377">
                  <c:v>65.5</c:v>
                </c:pt>
                <c:pt idx="378">
                  <c:v>65.5</c:v>
                </c:pt>
                <c:pt idx="379">
                  <c:v>62.5</c:v>
                </c:pt>
                <c:pt idx="380">
                  <c:v>60.5</c:v>
                </c:pt>
                <c:pt idx="381">
                  <c:v>56.25</c:v>
                </c:pt>
                <c:pt idx="382">
                  <c:v>52.5</c:v>
                </c:pt>
                <c:pt idx="383">
                  <c:v>44.5</c:v>
                </c:pt>
                <c:pt idx="384">
                  <c:v>40.25</c:v>
                </c:pt>
                <c:pt idx="385">
                  <c:v>40.25</c:v>
                </c:pt>
                <c:pt idx="386">
                  <c:v>42.5</c:v>
                </c:pt>
                <c:pt idx="387">
                  <c:v>44.5</c:v>
                </c:pt>
                <c:pt idx="388">
                  <c:v>44.5</c:v>
                </c:pt>
                <c:pt idx="389">
                  <c:v>44.5</c:v>
                </c:pt>
                <c:pt idx="390">
                  <c:v>44.5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Archief!$L$7</c:f>
              <c:strCache>
                <c:ptCount val="1"/>
                <c:pt idx="0">
                  <c:v>big 25kg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Archief!$A$112:$A$582</c:f>
              <c:numCache>
                <c:ptCount val="471"/>
                <c:pt idx="0">
                  <c:v>2013</c:v>
                </c:pt>
                <c:pt idx="52">
                  <c:v>2014</c:v>
                </c:pt>
                <c:pt idx="104">
                  <c:v>2015</c:v>
                </c:pt>
                <c:pt idx="157">
                  <c:v>2016</c:v>
                </c:pt>
                <c:pt idx="209">
                  <c:v>2017</c:v>
                </c:pt>
                <c:pt idx="261">
                  <c:v>2018</c:v>
                </c:pt>
                <c:pt idx="313">
                  <c:v>2019</c:v>
                </c:pt>
                <c:pt idx="365">
                  <c:v>2020</c:v>
                </c:pt>
                <c:pt idx="418">
                  <c:v>2021</c:v>
                </c:pt>
              </c:numCache>
            </c:numRef>
          </c:cat>
          <c:val>
            <c:numRef>
              <c:f>Archief!$L$112:$L$529</c:f>
              <c:numCache>
                <c:ptCount val="418"/>
                <c:pt idx="391">
                  <c:v>43.5</c:v>
                </c:pt>
                <c:pt idx="392">
                  <c:v>38.5</c:v>
                </c:pt>
                <c:pt idx="393">
                  <c:v>36.5</c:v>
                </c:pt>
                <c:pt idx="394">
                  <c:v>36.25</c:v>
                </c:pt>
                <c:pt idx="395">
                  <c:v>36.25</c:v>
                </c:pt>
                <c:pt idx="396">
                  <c:v>36.25</c:v>
                </c:pt>
                <c:pt idx="397">
                  <c:v>36.25</c:v>
                </c:pt>
                <c:pt idx="398">
                  <c:v>36.25</c:v>
                </c:pt>
                <c:pt idx="399">
                  <c:v>36.25</c:v>
                </c:pt>
                <c:pt idx="400">
                  <c:v>36.25</c:v>
                </c:pt>
                <c:pt idx="401">
                  <c:v>36.25</c:v>
                </c:pt>
                <c:pt idx="402">
                  <c:v>32.25</c:v>
                </c:pt>
                <c:pt idx="403">
                  <c:v>31.25</c:v>
                </c:pt>
                <c:pt idx="404">
                  <c:v>30</c:v>
                </c:pt>
                <c:pt idx="405">
                  <c:v>29</c:v>
                </c:pt>
                <c:pt idx="406">
                  <c:v>28</c:v>
                </c:pt>
                <c:pt idx="407">
                  <c:v>27.75</c:v>
                </c:pt>
                <c:pt idx="408">
                  <c:v>27.75</c:v>
                </c:pt>
                <c:pt idx="409">
                  <c:v>27.75</c:v>
                </c:pt>
                <c:pt idx="410">
                  <c:v>25.75</c:v>
                </c:pt>
                <c:pt idx="411">
                  <c:v>23.75</c:v>
                </c:pt>
                <c:pt idx="412">
                  <c:v>22.5</c:v>
                </c:pt>
                <c:pt idx="413">
                  <c:v>22.5</c:v>
                </c:pt>
                <c:pt idx="414">
                  <c:v>23.5</c:v>
                </c:pt>
                <c:pt idx="415">
                  <c:v>25.5</c:v>
                </c:pt>
                <c:pt idx="416">
                  <c:v>28.5</c:v>
                </c:pt>
                <c:pt idx="417">
                  <c:v>30.5</c:v>
                </c:pt>
              </c:numCache>
            </c:numRef>
          </c:val>
          <c:smooth val="0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0436764"/>
        <c:crosses val="autoZero"/>
        <c:auto val="1"/>
        <c:lblOffset val="100"/>
        <c:tickLblSkip val="1"/>
        <c:tickMarkSkip val="52"/>
        <c:noMultiLvlLbl val="0"/>
      </c:catAx>
      <c:valAx>
        <c:axId val="40436764"/>
        <c:scaling>
          <c:orientation val="minMax"/>
          <c:max val="8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€/stuk</a:t>
                </a:r>
              </a:p>
            </c:rich>
          </c:tx>
          <c:layout>
            <c:manualLayout>
              <c:xMode val="factor"/>
              <c:yMode val="factor"/>
              <c:x val="0.013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6862595"/>
        <c:crossesAt val="1"/>
        <c:crossBetween val="midCat"/>
        <c:dispUnits/>
        <c:majorUnit val="5"/>
      </c:valAx>
      <c:spPr>
        <a:solidFill>
          <a:srgbClr val="EBEBE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7875"/>
          <c:w val="0.091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400050</xdr:colOff>
      <xdr:row>1</xdr:row>
      <xdr:rowOff>47625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rcRect l="6744" t="17625"/>
        <a:stretch>
          <a:fillRect/>
        </a:stretch>
      </xdr:blipFill>
      <xdr:spPr>
        <a:xfrm>
          <a:off x="0" y="0"/>
          <a:ext cx="3962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0</xdr:row>
      <xdr:rowOff>0</xdr:rowOff>
    </xdr:from>
    <xdr:to>
      <xdr:col>11</xdr:col>
      <xdr:colOff>590550</xdr:colOff>
      <xdr:row>0</xdr:row>
      <xdr:rowOff>676275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0"/>
          <a:ext cx="1181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0.942</cdr:y>
    </cdr:from>
    <cdr:to>
      <cdr:x>0.97675</cdr:x>
      <cdr:y>1</cdr:y>
    </cdr:to>
    <cdr:sp>
      <cdr:nvSpPr>
        <cdr:cNvPr id="1" name="Tekstvak 1"/>
        <cdr:cNvSpPr txBox="1">
          <a:spLocks noChangeArrowheads="1"/>
        </cdr:cNvSpPr>
      </cdr:nvSpPr>
      <cdr:spPr>
        <a:xfrm>
          <a:off x="219075" y="5781675"/>
          <a:ext cx="8943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Bron: </a:t>
          </a:r>
          <a:r>
            <a:rPr lang="en-US" cap="none" sz="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Vlaamse overheid | Departement Landbouw en Visserij | Koning Albert II-laan 35 bus 40, 1030 Brussel | Tel. 02 552 79 24</a:t>
          </a:r>
        </a:p>
      </cdr:txBody>
    </cdr:sp>
  </cdr:relSizeAnchor>
  <cdr:relSizeAnchor xmlns:cdr="http://schemas.openxmlformats.org/drawingml/2006/chartDrawing">
    <cdr:from>
      <cdr:x>0.8645</cdr:x>
      <cdr:y>0</cdr:y>
    </cdr:from>
    <cdr:to>
      <cdr:x>0.99075</cdr:x>
      <cdr:y>0.18425</cdr:y>
    </cdr:to>
    <cdr:pic>
      <cdr:nvPicPr>
        <cdr:cNvPr id="2" name="Afbeelding 3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8105775" y="0"/>
          <a:ext cx="1181100" cy="1133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0</xdr:rowOff>
    </xdr:from>
    <xdr:to>
      <xdr:col>8</xdr:col>
      <xdr:colOff>47625</xdr:colOff>
      <xdr:row>0</xdr:row>
      <xdr:rowOff>676275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1181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47625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2"/>
        <a:srcRect l="6744" t="17625"/>
        <a:stretch>
          <a:fillRect/>
        </a:stretch>
      </xdr:blipFill>
      <xdr:spPr>
        <a:xfrm>
          <a:off x="0" y="0"/>
          <a:ext cx="3962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0.9555</cdr:y>
    </cdr:from>
    <cdr:to>
      <cdr:x>0.97525</cdr:x>
      <cdr:y>1</cdr:y>
    </cdr:to>
    <cdr:sp>
      <cdr:nvSpPr>
        <cdr:cNvPr id="1" name="Tekstvak 1"/>
        <cdr:cNvSpPr txBox="1">
          <a:spLocks noChangeArrowheads="1"/>
        </cdr:cNvSpPr>
      </cdr:nvSpPr>
      <cdr:spPr>
        <a:xfrm>
          <a:off x="142875" y="5867400"/>
          <a:ext cx="9010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FlandersArtSans-Regular"/>
              <a:ea typeface="FlandersArtSans-Regular"/>
              <a:cs typeface="FlandersArtSans-Regular"/>
            </a:rPr>
            <a:t>Bron: </a:t>
          </a:r>
          <a:r>
            <a:rPr lang="en-US" cap="none" sz="800" b="0" i="0" u="none" baseline="0">
              <a:solidFill>
                <a:srgbClr val="333333"/>
              </a:solidFill>
              <a:latin typeface="FlandersArtSans-Regular"/>
              <a:ea typeface="FlandersArtSans-Regular"/>
              <a:cs typeface="FlandersArtSans-Regular"/>
            </a:rPr>
            <a:t>Vlaamse overheid | Departement Landbouw en Visserij | Koning Albert II-laan 35 bus 40, 1030 Brussel | Tel. 02 552 79 24</a:t>
          </a:r>
        </a:p>
      </cdr:txBody>
    </cdr:sp>
  </cdr:relSizeAnchor>
  <cdr:relSizeAnchor xmlns:cdr="http://schemas.openxmlformats.org/drawingml/2006/chartDrawing">
    <cdr:from>
      <cdr:x>0.87925</cdr:x>
      <cdr:y>0.016</cdr:y>
    </cdr:from>
    <cdr:to>
      <cdr:x>0.98925</cdr:x>
      <cdr:y>0.15125</cdr:y>
    </cdr:to>
    <cdr:pic>
      <cdr:nvPicPr>
        <cdr:cNvPr id="2" name="Afbeelding 3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8248650" y="95250"/>
          <a:ext cx="1028700" cy="828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0</xdr:rowOff>
    </xdr:from>
    <xdr:to>
      <xdr:col>4</xdr:col>
      <xdr:colOff>800100</xdr:colOff>
      <xdr:row>1</xdr:row>
      <xdr:rowOff>114300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A8C3A"/>
    <pageSetUpPr fitToPage="1"/>
  </sheetPr>
  <dimension ref="A1:DP6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20" sqref="A20"/>
    </sheetView>
  </sheetViews>
  <sheetFormatPr defaultColWidth="9.140625" defaultRowHeight="15.75" customHeight="1"/>
  <cols>
    <col min="1" max="1" width="6.00390625" style="29" customWidth="1"/>
    <col min="2" max="2" width="7.28125" style="29" customWidth="1"/>
    <col min="3" max="3" width="6.7109375" style="29" customWidth="1"/>
    <col min="4" max="6" width="16.7109375" style="22" customWidth="1"/>
    <col min="7" max="16384" width="9.140625" style="22" customWidth="1"/>
  </cols>
  <sheetData>
    <row r="1" spans="1:12" ht="55.5" customHeight="1">
      <c r="A1" s="189" t="s">
        <v>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2.75" customHeight="1">
      <c r="A2" s="188" t="s">
        <v>18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2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5" customHeight="1" thickBot="1">
      <c r="A4" s="62" t="s">
        <v>13</v>
      </c>
      <c r="B4" s="63"/>
      <c r="C4" s="63"/>
      <c r="D4" s="63"/>
      <c r="E4" s="63"/>
      <c r="F4" s="63"/>
      <c r="G4" s="41"/>
      <c r="H4" s="41"/>
      <c r="I4" s="41"/>
      <c r="J4" s="41"/>
      <c r="K4" s="41"/>
      <c r="L4" s="41"/>
    </row>
    <row r="5" spans="1:6" s="24" customFormat="1" ht="24" customHeight="1">
      <c r="A5" s="186">
        <v>2021</v>
      </c>
      <c r="B5" s="187"/>
      <c r="C5" s="187"/>
      <c r="D5" s="185" t="s">
        <v>6</v>
      </c>
      <c r="E5" s="185"/>
      <c r="F5" s="90" t="s">
        <v>17</v>
      </c>
    </row>
    <row r="6" spans="1:6" s="55" customFormat="1" ht="24" customHeight="1">
      <c r="A6" s="66" t="s">
        <v>1</v>
      </c>
      <c r="B6" s="67" t="s">
        <v>0</v>
      </c>
      <c r="C6" s="67" t="s">
        <v>2</v>
      </c>
      <c r="D6" s="65" t="s">
        <v>7</v>
      </c>
      <c r="E6" s="65" t="s">
        <v>8</v>
      </c>
      <c r="F6" s="91" t="s">
        <v>20</v>
      </c>
    </row>
    <row r="7" spans="1:6" s="27" customFormat="1" ht="16.5" customHeight="1">
      <c r="A7" s="68">
        <v>1</v>
      </c>
      <c r="B7" s="69">
        <v>44200</v>
      </c>
      <c r="C7" s="70">
        <f>B7+6</f>
        <v>44206</v>
      </c>
      <c r="D7" s="86">
        <v>97.4</v>
      </c>
      <c r="E7" s="104">
        <v>87.8</v>
      </c>
      <c r="F7" s="107">
        <v>95.99</v>
      </c>
    </row>
    <row r="8" spans="1:14" s="27" customFormat="1" ht="16.5" customHeight="1">
      <c r="A8" s="71">
        <v>2</v>
      </c>
      <c r="B8" s="44">
        <f>B7+7</f>
        <v>44207</v>
      </c>
      <c r="C8" s="72">
        <f aca="true" t="shared" si="0" ref="C8:C58">B8+6</f>
        <v>44213</v>
      </c>
      <c r="D8" s="179">
        <v>113.37</v>
      </c>
      <c r="E8" s="179">
        <v>102.99</v>
      </c>
      <c r="F8" s="180">
        <v>111.7</v>
      </c>
      <c r="G8" s="181" t="s">
        <v>24</v>
      </c>
      <c r="H8" s="181"/>
      <c r="I8" s="181"/>
      <c r="J8" s="181"/>
      <c r="K8" s="181"/>
      <c r="L8" s="181"/>
      <c r="M8" s="181"/>
      <c r="N8" s="181"/>
    </row>
    <row r="9" spans="1:6" s="27" customFormat="1" ht="16.5" customHeight="1">
      <c r="A9" s="71">
        <v>3</v>
      </c>
      <c r="B9" s="44">
        <f aca="true" t="shared" si="1" ref="B9:B59">B8+7</f>
        <v>44214</v>
      </c>
      <c r="C9" s="72">
        <f t="shared" si="0"/>
        <v>44220</v>
      </c>
      <c r="D9" s="87">
        <v>113.45</v>
      </c>
      <c r="E9" s="46">
        <v>103</v>
      </c>
      <c r="F9" s="108">
        <v>111.89</v>
      </c>
    </row>
    <row r="10" spans="1:6" s="27" customFormat="1" ht="16.5" customHeight="1">
      <c r="A10" s="71">
        <v>4</v>
      </c>
      <c r="B10" s="44">
        <f t="shared" si="1"/>
        <v>44221</v>
      </c>
      <c r="C10" s="72">
        <f t="shared" si="0"/>
        <v>44227</v>
      </c>
      <c r="D10" s="87">
        <v>113.58</v>
      </c>
      <c r="E10" s="46">
        <v>102.83</v>
      </c>
      <c r="F10" s="108">
        <v>111.84</v>
      </c>
    </row>
    <row r="11" spans="1:6" s="27" customFormat="1" ht="16.5" customHeight="1">
      <c r="A11" s="71">
        <v>5</v>
      </c>
      <c r="B11" s="44">
        <f t="shared" si="1"/>
        <v>44228</v>
      </c>
      <c r="C11" s="72">
        <f t="shared" si="0"/>
        <v>44234</v>
      </c>
      <c r="D11" s="87">
        <v>115.68</v>
      </c>
      <c r="E11" s="46">
        <v>104.68</v>
      </c>
      <c r="F11" s="108">
        <v>113.95</v>
      </c>
    </row>
    <row r="12" spans="1:6" s="27" customFormat="1" ht="16.5" customHeight="1">
      <c r="A12" s="71">
        <v>6</v>
      </c>
      <c r="B12" s="44">
        <f t="shared" si="1"/>
        <v>44235</v>
      </c>
      <c r="C12" s="72">
        <f t="shared" si="0"/>
        <v>44241</v>
      </c>
      <c r="D12" s="87">
        <v>116.32</v>
      </c>
      <c r="E12" s="46">
        <v>106.21</v>
      </c>
      <c r="F12" s="108">
        <v>114.79</v>
      </c>
    </row>
    <row r="13" spans="1:6" s="27" customFormat="1" ht="16.5" customHeight="1">
      <c r="A13" s="71">
        <v>7</v>
      </c>
      <c r="B13" s="44">
        <f t="shared" si="1"/>
        <v>44242</v>
      </c>
      <c r="C13" s="72">
        <f t="shared" si="0"/>
        <v>44248</v>
      </c>
      <c r="D13" s="87">
        <v>119.93</v>
      </c>
      <c r="E13" s="46">
        <v>109.06</v>
      </c>
      <c r="F13" s="108">
        <v>118.14</v>
      </c>
    </row>
    <row r="14" spans="1:11" s="27" customFormat="1" ht="16.5" customHeight="1">
      <c r="A14" s="71">
        <v>8</v>
      </c>
      <c r="B14" s="44">
        <f t="shared" si="1"/>
        <v>44249</v>
      </c>
      <c r="C14" s="72">
        <f t="shared" si="0"/>
        <v>44255</v>
      </c>
      <c r="D14" s="87">
        <v>124</v>
      </c>
      <c r="E14" s="46">
        <v>112.48</v>
      </c>
      <c r="F14" s="108">
        <v>122</v>
      </c>
      <c r="K14" s="56"/>
    </row>
    <row r="15" spans="1:6" s="27" customFormat="1" ht="16.5" customHeight="1">
      <c r="A15" s="71">
        <v>9</v>
      </c>
      <c r="B15" s="44">
        <f t="shared" si="1"/>
        <v>44256</v>
      </c>
      <c r="C15" s="72">
        <f t="shared" si="0"/>
        <v>44262</v>
      </c>
      <c r="D15" s="87">
        <v>134.22</v>
      </c>
      <c r="E15" s="46">
        <v>123.86</v>
      </c>
      <c r="F15" s="108">
        <v>132.71</v>
      </c>
    </row>
    <row r="16" spans="1:6" s="27" customFormat="1" ht="16.5" customHeight="1">
      <c r="A16" s="71">
        <v>10</v>
      </c>
      <c r="B16" s="44">
        <f t="shared" si="1"/>
        <v>44263</v>
      </c>
      <c r="C16" s="72">
        <f t="shared" si="0"/>
        <v>44269</v>
      </c>
      <c r="D16" s="87">
        <v>141.52</v>
      </c>
      <c r="E16" s="46">
        <v>131.7</v>
      </c>
      <c r="F16" s="108">
        <v>139.95</v>
      </c>
    </row>
    <row r="17" spans="1:9" s="27" customFormat="1" ht="16.5" customHeight="1">
      <c r="A17" s="71">
        <v>11</v>
      </c>
      <c r="B17" s="44">
        <f t="shared" si="1"/>
        <v>44270</v>
      </c>
      <c r="C17" s="72">
        <f t="shared" si="0"/>
        <v>44276</v>
      </c>
      <c r="D17" s="87">
        <v>150.02</v>
      </c>
      <c r="E17" s="46">
        <v>140.11</v>
      </c>
      <c r="F17" s="108">
        <v>148.41</v>
      </c>
      <c r="I17" s="61"/>
    </row>
    <row r="18" spans="1:6" s="27" customFormat="1" ht="16.5" customHeight="1">
      <c r="A18" s="71">
        <v>12</v>
      </c>
      <c r="B18" s="44">
        <f t="shared" si="1"/>
        <v>44277</v>
      </c>
      <c r="C18" s="72">
        <f t="shared" si="0"/>
        <v>44283</v>
      </c>
      <c r="D18" s="87">
        <v>150.12</v>
      </c>
      <c r="E18" s="46">
        <v>140.27</v>
      </c>
      <c r="F18" s="108">
        <v>148.61</v>
      </c>
    </row>
    <row r="19" spans="1:6" s="27" customFormat="1" ht="16.5" customHeight="1">
      <c r="A19" s="71">
        <v>13</v>
      </c>
      <c r="B19" s="44">
        <f t="shared" si="1"/>
        <v>44284</v>
      </c>
      <c r="C19" s="72">
        <f t="shared" si="0"/>
        <v>44290</v>
      </c>
      <c r="D19" s="87">
        <v>150.39</v>
      </c>
      <c r="E19" s="46">
        <v>140.45</v>
      </c>
      <c r="F19" s="108">
        <v>148.85</v>
      </c>
    </row>
    <row r="20" spans="1:6" s="27" customFormat="1" ht="16.5" customHeight="1">
      <c r="A20" s="71">
        <v>14</v>
      </c>
      <c r="B20" s="44">
        <f t="shared" si="1"/>
        <v>44291</v>
      </c>
      <c r="C20" s="72">
        <f t="shared" si="0"/>
        <v>44297</v>
      </c>
      <c r="D20" s="87">
        <v>150.23</v>
      </c>
      <c r="E20" s="46">
        <v>139.99</v>
      </c>
      <c r="F20" s="108">
        <v>148.85</v>
      </c>
    </row>
    <row r="21" spans="1:6" s="27" customFormat="1" ht="16.5" customHeight="1">
      <c r="A21" s="71">
        <v>15</v>
      </c>
      <c r="B21" s="44">
        <f t="shared" si="1"/>
        <v>44298</v>
      </c>
      <c r="C21" s="72">
        <f t="shared" si="0"/>
        <v>44304</v>
      </c>
      <c r="D21" s="87"/>
      <c r="E21" s="46"/>
      <c r="F21" s="108"/>
    </row>
    <row r="22" spans="1:6" s="27" customFormat="1" ht="16.5" customHeight="1">
      <c r="A22" s="71">
        <v>16</v>
      </c>
      <c r="B22" s="44">
        <f t="shared" si="1"/>
        <v>44305</v>
      </c>
      <c r="C22" s="72">
        <f t="shared" si="0"/>
        <v>44311</v>
      </c>
      <c r="D22" s="87"/>
      <c r="E22" s="46"/>
      <c r="F22" s="108"/>
    </row>
    <row r="23" spans="1:6" s="27" customFormat="1" ht="16.5" customHeight="1">
      <c r="A23" s="71">
        <v>17</v>
      </c>
      <c r="B23" s="44">
        <f t="shared" si="1"/>
        <v>44312</v>
      </c>
      <c r="C23" s="72">
        <f t="shared" si="0"/>
        <v>44318</v>
      </c>
      <c r="D23" s="87"/>
      <c r="E23" s="46"/>
      <c r="F23" s="108"/>
    </row>
    <row r="24" spans="1:6" s="27" customFormat="1" ht="16.5" customHeight="1">
      <c r="A24" s="71">
        <v>18</v>
      </c>
      <c r="B24" s="44">
        <f t="shared" si="1"/>
        <v>44319</v>
      </c>
      <c r="C24" s="72">
        <f t="shared" si="0"/>
        <v>44325</v>
      </c>
      <c r="D24" s="87"/>
      <c r="E24" s="46"/>
      <c r="F24" s="108"/>
    </row>
    <row r="25" spans="1:6" s="27" customFormat="1" ht="16.5" customHeight="1">
      <c r="A25" s="71">
        <v>19</v>
      </c>
      <c r="B25" s="44">
        <f t="shared" si="1"/>
        <v>44326</v>
      </c>
      <c r="C25" s="72">
        <f t="shared" si="0"/>
        <v>44332</v>
      </c>
      <c r="D25" s="87"/>
      <c r="E25" s="46"/>
      <c r="F25" s="108"/>
    </row>
    <row r="26" spans="1:6" s="27" customFormat="1" ht="16.5" customHeight="1">
      <c r="A26" s="71">
        <v>20</v>
      </c>
      <c r="B26" s="44">
        <f t="shared" si="1"/>
        <v>44333</v>
      </c>
      <c r="C26" s="72">
        <f t="shared" si="0"/>
        <v>44339</v>
      </c>
      <c r="D26" s="87"/>
      <c r="E26" s="46"/>
      <c r="F26" s="108"/>
    </row>
    <row r="27" spans="1:6" s="27" customFormat="1" ht="16.5" customHeight="1">
      <c r="A27" s="71">
        <v>21</v>
      </c>
      <c r="B27" s="44">
        <f t="shared" si="1"/>
        <v>44340</v>
      </c>
      <c r="C27" s="72">
        <f t="shared" si="0"/>
        <v>44346</v>
      </c>
      <c r="D27" s="87"/>
      <c r="E27" s="46"/>
      <c r="F27" s="108"/>
    </row>
    <row r="28" spans="1:6" s="27" customFormat="1" ht="16.5" customHeight="1">
      <c r="A28" s="71">
        <v>22</v>
      </c>
      <c r="B28" s="44">
        <f t="shared" si="1"/>
        <v>44347</v>
      </c>
      <c r="C28" s="72">
        <f t="shared" si="0"/>
        <v>44353</v>
      </c>
      <c r="D28" s="87"/>
      <c r="E28" s="46"/>
      <c r="F28" s="108"/>
    </row>
    <row r="29" spans="1:6" s="27" customFormat="1" ht="16.5" customHeight="1">
      <c r="A29" s="71">
        <v>23</v>
      </c>
      <c r="B29" s="44">
        <f t="shared" si="1"/>
        <v>44354</v>
      </c>
      <c r="C29" s="72">
        <f t="shared" si="0"/>
        <v>44360</v>
      </c>
      <c r="D29" s="87"/>
      <c r="E29" s="46"/>
      <c r="F29" s="108"/>
    </row>
    <row r="30" spans="1:6" s="27" customFormat="1" ht="16.5" customHeight="1">
      <c r="A30" s="71">
        <v>24</v>
      </c>
      <c r="B30" s="44">
        <f t="shared" si="1"/>
        <v>44361</v>
      </c>
      <c r="C30" s="72">
        <f t="shared" si="0"/>
        <v>44367</v>
      </c>
      <c r="D30" s="87"/>
      <c r="E30" s="46"/>
      <c r="F30" s="108"/>
    </row>
    <row r="31" spans="1:6" s="27" customFormat="1" ht="16.5" customHeight="1">
      <c r="A31" s="71">
        <v>25</v>
      </c>
      <c r="B31" s="44">
        <f t="shared" si="1"/>
        <v>44368</v>
      </c>
      <c r="C31" s="72">
        <f t="shared" si="0"/>
        <v>44374</v>
      </c>
      <c r="D31" s="87"/>
      <c r="E31" s="46"/>
      <c r="F31" s="108"/>
    </row>
    <row r="32" spans="1:6" s="27" customFormat="1" ht="16.5" customHeight="1">
      <c r="A32" s="71">
        <v>26</v>
      </c>
      <c r="B32" s="44">
        <f>B31+7</f>
        <v>44375</v>
      </c>
      <c r="C32" s="72">
        <f t="shared" si="0"/>
        <v>44381</v>
      </c>
      <c r="D32" s="87"/>
      <c r="E32" s="46"/>
      <c r="F32" s="108"/>
    </row>
    <row r="33" spans="1:6" s="27" customFormat="1" ht="16.5" customHeight="1">
      <c r="A33" s="71">
        <v>27</v>
      </c>
      <c r="B33" s="44">
        <f t="shared" si="1"/>
        <v>44382</v>
      </c>
      <c r="C33" s="72">
        <f t="shared" si="0"/>
        <v>44388</v>
      </c>
      <c r="D33" s="87"/>
      <c r="E33" s="46"/>
      <c r="F33" s="108"/>
    </row>
    <row r="34" spans="1:6" s="27" customFormat="1" ht="16.5" customHeight="1">
      <c r="A34" s="71">
        <v>28</v>
      </c>
      <c r="B34" s="44">
        <f t="shared" si="1"/>
        <v>44389</v>
      </c>
      <c r="C34" s="72">
        <f>B34+6</f>
        <v>44395</v>
      </c>
      <c r="D34" s="87"/>
      <c r="E34" s="46"/>
      <c r="F34" s="108"/>
    </row>
    <row r="35" spans="1:6" s="27" customFormat="1" ht="16.5" customHeight="1">
      <c r="A35" s="71">
        <v>29</v>
      </c>
      <c r="B35" s="44">
        <f t="shared" si="1"/>
        <v>44396</v>
      </c>
      <c r="C35" s="72">
        <f t="shared" si="0"/>
        <v>44402</v>
      </c>
      <c r="D35" s="87"/>
      <c r="E35" s="46"/>
      <c r="F35" s="108"/>
    </row>
    <row r="36" spans="1:6" s="27" customFormat="1" ht="16.5" customHeight="1">
      <c r="A36" s="71">
        <v>30</v>
      </c>
      <c r="B36" s="44">
        <f t="shared" si="1"/>
        <v>44403</v>
      </c>
      <c r="C36" s="72">
        <f t="shared" si="0"/>
        <v>44409</v>
      </c>
      <c r="D36" s="87"/>
      <c r="E36" s="46"/>
      <c r="F36" s="108"/>
    </row>
    <row r="37" spans="1:6" s="27" customFormat="1" ht="16.5" customHeight="1">
      <c r="A37" s="71">
        <v>31</v>
      </c>
      <c r="B37" s="44">
        <f t="shared" si="1"/>
        <v>44410</v>
      </c>
      <c r="C37" s="72">
        <f t="shared" si="0"/>
        <v>44416</v>
      </c>
      <c r="D37" s="87"/>
      <c r="E37" s="46"/>
      <c r="F37" s="108"/>
    </row>
    <row r="38" spans="1:6" s="27" customFormat="1" ht="16.5" customHeight="1">
      <c r="A38" s="71">
        <v>32</v>
      </c>
      <c r="B38" s="44">
        <f t="shared" si="1"/>
        <v>44417</v>
      </c>
      <c r="C38" s="72">
        <f t="shared" si="0"/>
        <v>44423</v>
      </c>
      <c r="D38" s="87"/>
      <c r="E38" s="46"/>
      <c r="F38" s="108"/>
    </row>
    <row r="39" spans="1:7" s="27" customFormat="1" ht="16.5" customHeight="1">
      <c r="A39" s="71">
        <v>33</v>
      </c>
      <c r="B39" s="44">
        <f t="shared" si="1"/>
        <v>44424</v>
      </c>
      <c r="C39" s="72">
        <f t="shared" si="0"/>
        <v>44430</v>
      </c>
      <c r="D39" s="87"/>
      <c r="E39" s="46"/>
      <c r="F39" s="108"/>
      <c r="G39" s="111"/>
    </row>
    <row r="40" spans="1:7" s="27" customFormat="1" ht="16.5" customHeight="1">
      <c r="A40" s="71">
        <v>34</v>
      </c>
      <c r="B40" s="44">
        <f t="shared" si="1"/>
        <v>44431</v>
      </c>
      <c r="C40" s="72">
        <f t="shared" si="0"/>
        <v>44437</v>
      </c>
      <c r="D40" s="87"/>
      <c r="E40" s="46"/>
      <c r="F40" s="108"/>
      <c r="G40" s="111"/>
    </row>
    <row r="41" spans="1:7" s="27" customFormat="1" ht="16.5" customHeight="1">
      <c r="A41" s="71">
        <v>35</v>
      </c>
      <c r="B41" s="44">
        <f t="shared" si="1"/>
        <v>44438</v>
      </c>
      <c r="C41" s="72">
        <f t="shared" si="0"/>
        <v>44444</v>
      </c>
      <c r="D41" s="87"/>
      <c r="E41" s="46"/>
      <c r="F41" s="108"/>
      <c r="G41" s="111"/>
    </row>
    <row r="42" spans="1:7" s="27" customFormat="1" ht="16.5" customHeight="1">
      <c r="A42" s="71">
        <v>36</v>
      </c>
      <c r="B42" s="44">
        <f t="shared" si="1"/>
        <v>44445</v>
      </c>
      <c r="C42" s="72">
        <f t="shared" si="0"/>
        <v>44451</v>
      </c>
      <c r="D42" s="87"/>
      <c r="E42" s="46"/>
      <c r="F42" s="108"/>
      <c r="G42" s="111"/>
    </row>
    <row r="43" spans="1:7" s="27" customFormat="1" ht="16.5" customHeight="1">
      <c r="A43" s="71">
        <v>37</v>
      </c>
      <c r="B43" s="44">
        <f t="shared" si="1"/>
        <v>44452</v>
      </c>
      <c r="C43" s="72">
        <f t="shared" si="0"/>
        <v>44458</v>
      </c>
      <c r="D43" s="88"/>
      <c r="E43" s="105"/>
      <c r="F43" s="109"/>
      <c r="G43" s="111"/>
    </row>
    <row r="44" spans="1:7" s="27" customFormat="1" ht="16.5" customHeight="1">
      <c r="A44" s="71">
        <v>38</v>
      </c>
      <c r="B44" s="44">
        <f t="shared" si="1"/>
        <v>44459</v>
      </c>
      <c r="C44" s="72">
        <f t="shared" si="0"/>
        <v>44465</v>
      </c>
      <c r="D44" s="87"/>
      <c r="E44" s="46"/>
      <c r="F44" s="108"/>
      <c r="G44" s="111"/>
    </row>
    <row r="45" spans="1:7" s="27" customFormat="1" ht="16.5" customHeight="1">
      <c r="A45" s="71">
        <v>39</v>
      </c>
      <c r="B45" s="44">
        <f t="shared" si="1"/>
        <v>44466</v>
      </c>
      <c r="C45" s="72">
        <f t="shared" si="0"/>
        <v>44472</v>
      </c>
      <c r="D45" s="87"/>
      <c r="E45" s="46"/>
      <c r="F45" s="108"/>
      <c r="G45" s="111"/>
    </row>
    <row r="46" spans="1:7" s="27" customFormat="1" ht="16.5" customHeight="1">
      <c r="A46" s="71">
        <v>40</v>
      </c>
      <c r="B46" s="44">
        <f t="shared" si="1"/>
        <v>44473</v>
      </c>
      <c r="C46" s="72">
        <f t="shared" si="0"/>
        <v>44479</v>
      </c>
      <c r="D46" s="87"/>
      <c r="E46" s="46"/>
      <c r="F46" s="108"/>
      <c r="G46" s="111"/>
    </row>
    <row r="47" spans="1:7" s="27" customFormat="1" ht="16.5" customHeight="1">
      <c r="A47" s="71">
        <v>41</v>
      </c>
      <c r="B47" s="44">
        <f t="shared" si="1"/>
        <v>44480</v>
      </c>
      <c r="C47" s="72">
        <f t="shared" si="0"/>
        <v>44486</v>
      </c>
      <c r="D47" s="87"/>
      <c r="E47" s="46"/>
      <c r="F47" s="108"/>
      <c r="G47" s="111"/>
    </row>
    <row r="48" spans="1:6" s="27" customFormat="1" ht="16.5" customHeight="1">
      <c r="A48" s="71">
        <v>42</v>
      </c>
      <c r="B48" s="44">
        <f t="shared" si="1"/>
        <v>44487</v>
      </c>
      <c r="C48" s="72">
        <f t="shared" si="0"/>
        <v>44493</v>
      </c>
      <c r="D48" s="87"/>
      <c r="E48" s="46"/>
      <c r="F48" s="108"/>
    </row>
    <row r="49" spans="1:6" s="27" customFormat="1" ht="16.5" customHeight="1">
      <c r="A49" s="71">
        <v>43</v>
      </c>
      <c r="B49" s="44">
        <f t="shared" si="1"/>
        <v>44494</v>
      </c>
      <c r="C49" s="72">
        <f t="shared" si="0"/>
        <v>44500</v>
      </c>
      <c r="D49" s="87"/>
      <c r="E49" s="46"/>
      <c r="F49" s="108"/>
    </row>
    <row r="50" spans="1:6" s="27" customFormat="1" ht="16.5" customHeight="1">
      <c r="A50" s="71">
        <v>44</v>
      </c>
      <c r="B50" s="44">
        <f t="shared" si="1"/>
        <v>44501</v>
      </c>
      <c r="C50" s="72">
        <f t="shared" si="0"/>
        <v>44507</v>
      </c>
      <c r="D50" s="87"/>
      <c r="E50" s="46"/>
      <c r="F50" s="108"/>
    </row>
    <row r="51" spans="1:6" s="27" customFormat="1" ht="16.5" customHeight="1">
      <c r="A51" s="71">
        <v>45</v>
      </c>
      <c r="B51" s="44">
        <f t="shared" si="1"/>
        <v>44508</v>
      </c>
      <c r="C51" s="72">
        <f t="shared" si="0"/>
        <v>44514</v>
      </c>
      <c r="D51" s="87"/>
      <c r="E51" s="46"/>
      <c r="F51" s="108"/>
    </row>
    <row r="52" spans="1:6" s="27" customFormat="1" ht="16.5" customHeight="1">
      <c r="A52" s="71">
        <v>46</v>
      </c>
      <c r="B52" s="44">
        <f t="shared" si="1"/>
        <v>44515</v>
      </c>
      <c r="C52" s="72">
        <f t="shared" si="0"/>
        <v>44521</v>
      </c>
      <c r="D52" s="87"/>
      <c r="E52" s="46"/>
      <c r="F52" s="108"/>
    </row>
    <row r="53" spans="1:120" s="27" customFormat="1" ht="16.5" customHeight="1">
      <c r="A53" s="71">
        <v>47</v>
      </c>
      <c r="B53" s="44">
        <f>B52+7</f>
        <v>44522</v>
      </c>
      <c r="C53" s="72">
        <f t="shared" si="0"/>
        <v>44528</v>
      </c>
      <c r="D53" s="87"/>
      <c r="E53" s="46"/>
      <c r="F53" s="10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</row>
    <row r="54" spans="1:120" s="27" customFormat="1" ht="16.5" customHeight="1">
      <c r="A54" s="71">
        <v>48</v>
      </c>
      <c r="B54" s="44">
        <f t="shared" si="1"/>
        <v>44529</v>
      </c>
      <c r="C54" s="72">
        <f>B54+6</f>
        <v>44535</v>
      </c>
      <c r="D54" s="87"/>
      <c r="E54" s="46"/>
      <c r="F54" s="10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</row>
    <row r="55" spans="1:120" s="27" customFormat="1" ht="16.5" customHeight="1">
      <c r="A55" s="71">
        <v>49</v>
      </c>
      <c r="B55" s="44">
        <f t="shared" si="1"/>
        <v>44536</v>
      </c>
      <c r="C55" s="72">
        <f t="shared" si="0"/>
        <v>44542</v>
      </c>
      <c r="D55" s="87"/>
      <c r="E55" s="46"/>
      <c r="F55" s="10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</row>
    <row r="56" spans="1:120" s="27" customFormat="1" ht="16.5" customHeight="1">
      <c r="A56" s="71">
        <v>50</v>
      </c>
      <c r="B56" s="44">
        <f t="shared" si="1"/>
        <v>44543</v>
      </c>
      <c r="C56" s="72">
        <f t="shared" si="0"/>
        <v>44549</v>
      </c>
      <c r="D56" s="87"/>
      <c r="E56" s="46"/>
      <c r="F56" s="10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</row>
    <row r="57" spans="1:120" s="27" customFormat="1" ht="16.5" customHeight="1">
      <c r="A57" s="71">
        <v>51</v>
      </c>
      <c r="B57" s="44">
        <f t="shared" si="1"/>
        <v>44550</v>
      </c>
      <c r="C57" s="72">
        <f t="shared" si="0"/>
        <v>44556</v>
      </c>
      <c r="D57" s="87"/>
      <c r="E57" s="46"/>
      <c r="F57" s="10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</row>
    <row r="58" spans="1:120" s="27" customFormat="1" ht="16.5" customHeight="1">
      <c r="A58" s="96">
        <v>52</v>
      </c>
      <c r="B58" s="94">
        <f t="shared" si="1"/>
        <v>44557</v>
      </c>
      <c r="C58" s="95">
        <f t="shared" si="0"/>
        <v>44563</v>
      </c>
      <c r="D58" s="87"/>
      <c r="E58" s="46"/>
      <c r="F58" s="10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</row>
    <row r="59" spans="1:120" s="27" customFormat="1" ht="16.5" customHeight="1" thickBot="1">
      <c r="A59" s="136">
        <v>53</v>
      </c>
      <c r="B59" s="73">
        <f t="shared" si="1"/>
        <v>44564</v>
      </c>
      <c r="C59" s="74">
        <f>B59+6</f>
        <v>44570</v>
      </c>
      <c r="D59" s="89"/>
      <c r="E59" s="106"/>
      <c r="F59" s="110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</row>
    <row r="60" spans="1:120" ht="15.75" customHeight="1">
      <c r="A60" s="57"/>
      <c r="B60" s="58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</row>
    <row r="61" spans="1:120" ht="15.75" customHeight="1">
      <c r="A61" s="57"/>
      <c r="B61" s="57"/>
      <c r="C61" s="57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</row>
    <row r="62" spans="1:120" ht="15.75" customHeight="1">
      <c r="A62" s="57"/>
      <c r="B62" s="57"/>
      <c r="C62" s="57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</row>
    <row r="63" spans="1:120" ht="15.75" customHeight="1">
      <c r="A63" s="57"/>
      <c r="B63" s="57"/>
      <c r="C63" s="57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</row>
  </sheetData>
  <sheetProtection/>
  <mergeCells count="4">
    <mergeCell ref="D5:E5"/>
    <mergeCell ref="A5:C5"/>
    <mergeCell ref="A2:L3"/>
    <mergeCell ref="A1:L1"/>
  </mergeCells>
  <printOptions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5"/>
  <sheetViews>
    <sheetView zoomScalePageLayoutView="0" workbookViewId="0" topLeftCell="A519">
      <selection activeCell="C536" sqref="C536"/>
    </sheetView>
  </sheetViews>
  <sheetFormatPr defaultColWidth="9.140625" defaultRowHeight="15"/>
  <cols>
    <col min="3" max="3" width="38.140625" style="0" customWidth="1"/>
  </cols>
  <sheetData>
    <row r="1" spans="1:3" ht="15">
      <c r="A1" t="s">
        <v>25</v>
      </c>
      <c r="B1" t="s">
        <v>27</v>
      </c>
      <c r="C1" s="183" t="s">
        <v>26</v>
      </c>
    </row>
    <row r="2" spans="1:3" ht="15">
      <c r="A2">
        <v>2011</v>
      </c>
      <c r="B2">
        <v>1</v>
      </c>
      <c r="C2" s="184">
        <v>40.21739130434783</v>
      </c>
    </row>
    <row r="3" spans="1:3" ht="15">
      <c r="A3">
        <v>2011</v>
      </c>
      <c r="B3">
        <v>2</v>
      </c>
      <c r="C3" s="184">
        <v>40.21739130434783</v>
      </c>
    </row>
    <row r="4" spans="1:3" ht="15">
      <c r="A4">
        <v>2011</v>
      </c>
      <c r="B4">
        <v>3</v>
      </c>
      <c r="C4" s="184">
        <v>36.41304347826087</v>
      </c>
    </row>
    <row r="5" spans="1:3" ht="15">
      <c r="A5">
        <v>2011</v>
      </c>
      <c r="B5">
        <v>4</v>
      </c>
      <c r="C5" s="184">
        <v>36.41304347826087</v>
      </c>
    </row>
    <row r="6" spans="1:3" ht="15">
      <c r="A6">
        <v>2011</v>
      </c>
      <c r="B6">
        <v>5</v>
      </c>
      <c r="C6" s="184">
        <v>39.67391304347826</v>
      </c>
    </row>
    <row r="7" spans="1:8" ht="15">
      <c r="A7">
        <v>2011</v>
      </c>
      <c r="B7">
        <v>6</v>
      </c>
      <c r="C7" s="184">
        <v>42.93478260869565</v>
      </c>
      <c r="H7" s="182"/>
    </row>
    <row r="8" spans="1:3" ht="15">
      <c r="A8">
        <v>2011</v>
      </c>
      <c r="B8">
        <v>7</v>
      </c>
      <c r="C8" s="184">
        <v>43.47826086956522</v>
      </c>
    </row>
    <row r="9" spans="1:3" ht="15">
      <c r="A9">
        <v>2011</v>
      </c>
      <c r="B9">
        <v>8</v>
      </c>
      <c r="C9" s="184">
        <v>43.47826086956522</v>
      </c>
    </row>
    <row r="10" spans="1:3" ht="15">
      <c r="A10">
        <v>2011</v>
      </c>
      <c r="B10">
        <v>9</v>
      </c>
      <c r="C10" s="184">
        <v>43.47826086956522</v>
      </c>
    </row>
    <row r="11" spans="1:3" ht="15">
      <c r="A11">
        <v>2011</v>
      </c>
      <c r="B11">
        <v>10</v>
      </c>
      <c r="C11" s="184">
        <v>43.47826086956522</v>
      </c>
    </row>
    <row r="12" spans="1:3" ht="15">
      <c r="A12">
        <v>2011</v>
      </c>
      <c r="B12">
        <v>11</v>
      </c>
      <c r="C12" s="184">
        <v>44.56521739130435</v>
      </c>
    </row>
    <row r="13" spans="1:3" ht="15">
      <c r="A13">
        <v>2011</v>
      </c>
      <c r="B13">
        <v>12</v>
      </c>
      <c r="C13" s="184">
        <v>44.56521739130435</v>
      </c>
    </row>
    <row r="14" spans="1:3" ht="15">
      <c r="A14">
        <v>2011</v>
      </c>
      <c r="B14">
        <v>13</v>
      </c>
      <c r="C14" s="184">
        <v>45.65217391304348</v>
      </c>
    </row>
    <row r="15" spans="1:3" ht="15">
      <c r="A15">
        <v>2011</v>
      </c>
      <c r="B15">
        <v>14</v>
      </c>
      <c r="C15" s="184">
        <v>45.65217391304348</v>
      </c>
    </row>
    <row r="16" spans="1:3" ht="15">
      <c r="A16">
        <v>2011</v>
      </c>
      <c r="B16">
        <v>15</v>
      </c>
      <c r="C16" s="184">
        <v>46.73913043478261</v>
      </c>
    </row>
    <row r="17" spans="1:3" ht="15">
      <c r="A17">
        <v>2011</v>
      </c>
      <c r="B17">
        <v>16</v>
      </c>
      <c r="C17" s="184">
        <v>47.28260869565217</v>
      </c>
    </row>
    <row r="18" spans="1:3" ht="15">
      <c r="A18">
        <v>2011</v>
      </c>
      <c r="B18">
        <v>17</v>
      </c>
      <c r="C18" s="184">
        <v>48.369565217391305</v>
      </c>
    </row>
    <row r="19" spans="1:3" ht="15">
      <c r="A19">
        <v>2011</v>
      </c>
      <c r="B19">
        <v>18</v>
      </c>
      <c r="C19" s="184">
        <v>48.369565217391305</v>
      </c>
    </row>
    <row r="20" spans="1:3" ht="15">
      <c r="A20">
        <v>2011</v>
      </c>
      <c r="B20">
        <v>19</v>
      </c>
      <c r="C20" s="184">
        <v>47.28260869565217</v>
      </c>
    </row>
    <row r="21" spans="1:3" ht="15">
      <c r="A21">
        <v>2011</v>
      </c>
      <c r="B21">
        <v>20</v>
      </c>
      <c r="C21" s="184">
        <v>44.56521739130435</v>
      </c>
    </row>
    <row r="22" spans="1:3" ht="15">
      <c r="A22">
        <v>2011</v>
      </c>
      <c r="B22">
        <v>21</v>
      </c>
      <c r="C22" s="184">
        <v>43.47826086956522</v>
      </c>
    </row>
    <row r="23" spans="1:3" ht="15">
      <c r="A23">
        <v>2011</v>
      </c>
      <c r="B23">
        <v>22</v>
      </c>
      <c r="C23" s="184">
        <v>43.47826086956522</v>
      </c>
    </row>
    <row r="24" spans="1:3" ht="15">
      <c r="A24">
        <v>2011</v>
      </c>
      <c r="B24">
        <v>23</v>
      </c>
      <c r="C24" s="184">
        <v>44.56521739130435</v>
      </c>
    </row>
    <row r="25" spans="1:3" ht="15">
      <c r="A25">
        <v>2011</v>
      </c>
      <c r="B25">
        <v>24</v>
      </c>
      <c r="C25" s="184">
        <v>44.56521739130435</v>
      </c>
    </row>
    <row r="26" spans="1:3" ht="15">
      <c r="A26">
        <v>2011</v>
      </c>
      <c r="B26">
        <v>25</v>
      </c>
      <c r="C26" s="184">
        <v>43.47826086956522</v>
      </c>
    </row>
    <row r="27" spans="1:3" ht="15">
      <c r="A27">
        <v>2011</v>
      </c>
      <c r="B27">
        <v>26</v>
      </c>
      <c r="C27" s="184">
        <v>42.391304347826086</v>
      </c>
    </row>
    <row r="28" spans="1:3" ht="15">
      <c r="A28">
        <v>2011</v>
      </c>
      <c r="B28">
        <v>27</v>
      </c>
      <c r="C28" s="184">
        <v>41.30434782608695</v>
      </c>
    </row>
    <row r="29" spans="1:3" ht="15">
      <c r="A29">
        <v>2011</v>
      </c>
      <c r="B29">
        <v>28</v>
      </c>
      <c r="C29" s="184">
        <v>41.30434782608695</v>
      </c>
    </row>
    <row r="30" spans="1:3" ht="15">
      <c r="A30">
        <v>2011</v>
      </c>
      <c r="B30">
        <v>29</v>
      </c>
      <c r="C30" s="184">
        <v>40.21739130434783</v>
      </c>
    </row>
    <row r="31" spans="1:3" ht="15">
      <c r="A31">
        <v>2011</v>
      </c>
      <c r="B31">
        <v>30</v>
      </c>
      <c r="C31" s="184">
        <v>39.130434782608695</v>
      </c>
    </row>
    <row r="32" spans="1:3" ht="15">
      <c r="A32">
        <v>2011</v>
      </c>
      <c r="B32">
        <v>31</v>
      </c>
      <c r="C32" s="184">
        <v>39.130434782608695</v>
      </c>
    </row>
    <row r="33" spans="1:3" ht="15">
      <c r="A33">
        <v>2011</v>
      </c>
      <c r="B33">
        <v>32</v>
      </c>
      <c r="C33" s="184">
        <v>38.58695652173913</v>
      </c>
    </row>
    <row r="34" spans="1:3" ht="15">
      <c r="A34">
        <v>2011</v>
      </c>
      <c r="B34">
        <v>33</v>
      </c>
      <c r="C34" s="184">
        <v>37.5</v>
      </c>
    </row>
    <row r="35" spans="1:3" ht="15">
      <c r="A35">
        <v>2011</v>
      </c>
      <c r="B35">
        <v>34</v>
      </c>
      <c r="C35" s="184">
        <v>36.95652173913044</v>
      </c>
    </row>
    <row r="36" spans="1:3" ht="15">
      <c r="A36">
        <v>2011</v>
      </c>
      <c r="B36">
        <v>35</v>
      </c>
      <c r="C36" s="184">
        <v>36.95652173913044</v>
      </c>
    </row>
    <row r="37" spans="1:3" ht="15">
      <c r="A37">
        <v>2011</v>
      </c>
      <c r="B37">
        <v>36</v>
      </c>
      <c r="C37" s="184">
        <v>36.95652173913044</v>
      </c>
    </row>
    <row r="38" spans="1:3" ht="15">
      <c r="A38">
        <v>2011</v>
      </c>
      <c r="B38">
        <v>37</v>
      </c>
      <c r="C38" s="184">
        <v>36.95652173913044</v>
      </c>
    </row>
    <row r="39" spans="1:3" ht="15">
      <c r="A39">
        <v>2011</v>
      </c>
      <c r="B39">
        <v>38</v>
      </c>
      <c r="C39" s="184">
        <v>36.95652173913044</v>
      </c>
    </row>
    <row r="40" spans="1:3" ht="15">
      <c r="A40">
        <v>2011</v>
      </c>
      <c r="B40">
        <v>39</v>
      </c>
      <c r="C40" s="184">
        <v>36.95652173913044</v>
      </c>
    </row>
    <row r="41" spans="1:3" ht="15">
      <c r="A41">
        <v>2011</v>
      </c>
      <c r="B41">
        <v>40</v>
      </c>
      <c r="C41" s="184">
        <v>36.95652173913044</v>
      </c>
    </row>
    <row r="42" spans="1:3" ht="15">
      <c r="A42">
        <v>2011</v>
      </c>
      <c r="B42">
        <v>41</v>
      </c>
      <c r="C42" s="184">
        <v>36.95652173913044</v>
      </c>
    </row>
    <row r="43" spans="1:3" ht="15">
      <c r="A43">
        <v>2011</v>
      </c>
      <c r="B43">
        <v>42</v>
      </c>
      <c r="C43" s="184">
        <v>38.04347826086956</v>
      </c>
    </row>
    <row r="44" spans="1:3" ht="15">
      <c r="A44">
        <v>2011</v>
      </c>
      <c r="B44">
        <v>43</v>
      </c>
      <c r="C44" s="184">
        <v>39.130434782608695</v>
      </c>
    </row>
    <row r="45" spans="1:3" ht="15">
      <c r="A45">
        <v>2011</v>
      </c>
      <c r="B45">
        <v>44</v>
      </c>
      <c r="C45" s="184">
        <v>40.76086956521739</v>
      </c>
    </row>
    <row r="46" spans="1:3" ht="15">
      <c r="A46">
        <v>2011</v>
      </c>
      <c r="B46">
        <v>45</v>
      </c>
      <c r="C46" s="184">
        <v>41.84782608695652</v>
      </c>
    </row>
    <row r="47" spans="1:3" ht="15">
      <c r="A47">
        <v>2011</v>
      </c>
      <c r="B47">
        <v>46</v>
      </c>
      <c r="C47" s="184">
        <v>41.84782608695652</v>
      </c>
    </row>
    <row r="48" spans="1:3" ht="15">
      <c r="A48">
        <v>2011</v>
      </c>
      <c r="B48">
        <v>47</v>
      </c>
      <c r="C48" s="184">
        <v>44.02173913043478</v>
      </c>
    </row>
    <row r="49" spans="1:3" ht="15">
      <c r="A49">
        <v>2011</v>
      </c>
      <c r="B49">
        <v>48</v>
      </c>
      <c r="C49" s="184">
        <v>45.108695652173914</v>
      </c>
    </row>
    <row r="50" spans="1:3" ht="15">
      <c r="A50">
        <v>2011</v>
      </c>
      <c r="B50">
        <v>49</v>
      </c>
      <c r="C50" s="184">
        <v>46.19565217391305</v>
      </c>
    </row>
    <row r="51" spans="1:3" ht="15">
      <c r="A51">
        <v>2011</v>
      </c>
      <c r="B51">
        <v>50</v>
      </c>
      <c r="C51" s="184">
        <v>47.28260869565217</v>
      </c>
    </row>
    <row r="52" spans="1:3" ht="15">
      <c r="A52">
        <v>2011</v>
      </c>
      <c r="B52">
        <v>51</v>
      </c>
      <c r="C52" s="184">
        <v>48.369565217391305</v>
      </c>
    </row>
    <row r="53" spans="1:3" ht="15">
      <c r="A53">
        <v>2011</v>
      </c>
      <c r="B53">
        <v>52</v>
      </c>
      <c r="C53" s="184">
        <v>48.369565217391305</v>
      </c>
    </row>
    <row r="54" spans="1:3" ht="15">
      <c r="A54">
        <v>2012</v>
      </c>
      <c r="B54">
        <v>1</v>
      </c>
      <c r="C54" s="184">
        <v>48.369565217391305</v>
      </c>
    </row>
    <row r="55" spans="1:3" ht="15">
      <c r="A55">
        <v>2012</v>
      </c>
      <c r="B55">
        <v>2</v>
      </c>
      <c r="C55" s="184">
        <v>47.82608695652174</v>
      </c>
    </row>
    <row r="56" spans="1:3" ht="15">
      <c r="A56">
        <v>2012</v>
      </c>
      <c r="B56">
        <v>3</v>
      </c>
      <c r="C56" s="184">
        <v>48.369565217391305</v>
      </c>
    </row>
    <row r="57" spans="1:3" ht="15">
      <c r="A57">
        <v>2012</v>
      </c>
      <c r="B57">
        <v>4</v>
      </c>
      <c r="C57" s="184">
        <v>50.54347826086956</v>
      </c>
    </row>
    <row r="58" spans="1:3" ht="15">
      <c r="A58">
        <v>2012</v>
      </c>
      <c r="B58">
        <v>5</v>
      </c>
      <c r="C58" s="184">
        <v>51.630434782608695</v>
      </c>
    </row>
    <row r="59" spans="1:3" ht="15">
      <c r="A59">
        <v>2012</v>
      </c>
      <c r="B59">
        <v>6</v>
      </c>
      <c r="C59" s="184">
        <v>52.71739130434783</v>
      </c>
    </row>
    <row r="60" spans="1:3" ht="15">
      <c r="A60">
        <v>2012</v>
      </c>
      <c r="B60">
        <v>7</v>
      </c>
      <c r="C60" s="184">
        <v>53.26086956521739</v>
      </c>
    </row>
    <row r="61" spans="1:3" ht="15">
      <c r="A61">
        <v>2012</v>
      </c>
      <c r="B61">
        <v>8</v>
      </c>
      <c r="C61" s="184">
        <v>53.80434782608695</v>
      </c>
    </row>
    <row r="62" spans="1:3" ht="15">
      <c r="A62">
        <v>2012</v>
      </c>
      <c r="B62">
        <v>9</v>
      </c>
      <c r="C62" s="184">
        <v>53.80434782608695</v>
      </c>
    </row>
    <row r="63" spans="1:3" ht="15">
      <c r="A63">
        <v>2012</v>
      </c>
      <c r="B63">
        <v>10</v>
      </c>
      <c r="C63" s="184">
        <v>53.80434782608695</v>
      </c>
    </row>
    <row r="64" spans="1:3" ht="15">
      <c r="A64">
        <v>2012</v>
      </c>
      <c r="B64">
        <v>11</v>
      </c>
      <c r="C64" s="184">
        <v>53.80434782608695</v>
      </c>
    </row>
    <row r="65" spans="1:3" ht="15">
      <c r="A65">
        <v>2012</v>
      </c>
      <c r="B65">
        <v>12</v>
      </c>
      <c r="C65" s="184">
        <v>53.80434782608695</v>
      </c>
    </row>
    <row r="66" spans="1:3" ht="15">
      <c r="A66">
        <v>2012</v>
      </c>
      <c r="B66">
        <v>13</v>
      </c>
      <c r="C66" s="184">
        <v>53.80434782608695</v>
      </c>
    </row>
    <row r="67" spans="1:3" ht="15">
      <c r="A67">
        <v>2012</v>
      </c>
      <c r="B67">
        <v>14</v>
      </c>
      <c r="C67" s="184">
        <v>54.34782608695652</v>
      </c>
    </row>
    <row r="68" spans="1:3" ht="15">
      <c r="A68">
        <v>2012</v>
      </c>
      <c r="B68">
        <v>15</v>
      </c>
      <c r="C68" s="184">
        <v>54.34782608695652</v>
      </c>
    </row>
    <row r="69" spans="1:3" ht="15">
      <c r="A69">
        <v>2012</v>
      </c>
      <c r="B69">
        <v>16</v>
      </c>
      <c r="C69" s="184">
        <v>54.34782608695652</v>
      </c>
    </row>
    <row r="70" spans="1:3" ht="15">
      <c r="A70">
        <v>2012</v>
      </c>
      <c r="B70">
        <v>17</v>
      </c>
      <c r="C70" s="184">
        <v>53.80434782608695</v>
      </c>
    </row>
    <row r="71" spans="1:3" ht="15">
      <c r="A71">
        <v>2012</v>
      </c>
      <c r="B71">
        <v>18</v>
      </c>
      <c r="C71" s="184">
        <v>53.80434782608695</v>
      </c>
    </row>
    <row r="72" spans="1:3" ht="15">
      <c r="A72">
        <v>2012</v>
      </c>
      <c r="B72">
        <v>19</v>
      </c>
      <c r="C72" s="184">
        <v>51.630434782608695</v>
      </c>
    </row>
    <row r="73" spans="1:3" ht="15">
      <c r="A73">
        <v>2012</v>
      </c>
      <c r="B73">
        <v>20</v>
      </c>
      <c r="C73" s="184">
        <v>51.08695652173913</v>
      </c>
    </row>
    <row r="74" spans="1:3" ht="15">
      <c r="A74">
        <v>2012</v>
      </c>
      <c r="B74">
        <v>21</v>
      </c>
      <c r="C74" s="184">
        <v>51.08695652173913</v>
      </c>
    </row>
    <row r="75" spans="1:3" ht="15">
      <c r="A75">
        <v>2012</v>
      </c>
      <c r="B75">
        <v>22</v>
      </c>
      <c r="C75" s="184">
        <v>50.54347826086956</v>
      </c>
    </row>
    <row r="76" spans="1:3" ht="15">
      <c r="A76">
        <v>2012</v>
      </c>
      <c r="B76">
        <v>23</v>
      </c>
      <c r="C76" s="184">
        <v>50.54347826086956</v>
      </c>
    </row>
    <row r="77" spans="1:3" ht="15">
      <c r="A77">
        <v>2012</v>
      </c>
      <c r="B77">
        <v>24</v>
      </c>
      <c r="C77" s="184">
        <v>49.45652173913044</v>
      </c>
    </row>
    <row r="78" spans="1:3" ht="15">
      <c r="A78">
        <v>2012</v>
      </c>
      <c r="B78">
        <v>25</v>
      </c>
      <c r="C78" s="184">
        <v>47.28260869565217</v>
      </c>
    </row>
    <row r="79" spans="1:3" ht="15">
      <c r="A79">
        <v>2012</v>
      </c>
      <c r="B79">
        <v>26</v>
      </c>
      <c r="C79" s="184">
        <v>46.19565217391305</v>
      </c>
    </row>
    <row r="80" spans="1:3" ht="15">
      <c r="A80">
        <v>2012</v>
      </c>
      <c r="B80">
        <v>27</v>
      </c>
      <c r="C80" s="184">
        <v>45.108695652173914</v>
      </c>
    </row>
    <row r="81" spans="1:3" ht="15">
      <c r="A81">
        <v>2012</v>
      </c>
      <c r="B81">
        <v>28</v>
      </c>
      <c r="C81" s="184">
        <v>43.47826086956522</v>
      </c>
    </row>
    <row r="82" spans="1:3" ht="15">
      <c r="A82">
        <v>2012</v>
      </c>
      <c r="B82">
        <v>29</v>
      </c>
      <c r="C82" s="184">
        <v>40.76086956521739</v>
      </c>
    </row>
    <row r="83" spans="1:3" ht="15">
      <c r="A83">
        <v>2012</v>
      </c>
      <c r="B83">
        <v>30</v>
      </c>
      <c r="C83" s="184">
        <v>40.76086956521739</v>
      </c>
    </row>
    <row r="84" spans="1:3" ht="15">
      <c r="A84">
        <v>2012</v>
      </c>
      <c r="B84">
        <v>31</v>
      </c>
      <c r="C84" s="184">
        <v>40.76086956521739</v>
      </c>
    </row>
    <row r="85" spans="1:3" ht="15">
      <c r="A85">
        <v>2012</v>
      </c>
      <c r="B85">
        <v>32</v>
      </c>
      <c r="C85" s="184">
        <v>41.30434782608695</v>
      </c>
    </row>
    <row r="86" spans="1:3" ht="15">
      <c r="A86">
        <v>2012</v>
      </c>
      <c r="B86">
        <v>33</v>
      </c>
      <c r="C86" s="184">
        <v>42.93478260869565</v>
      </c>
    </row>
    <row r="87" spans="1:3" ht="15">
      <c r="A87">
        <v>2012</v>
      </c>
      <c r="B87">
        <v>34</v>
      </c>
      <c r="C87" s="184">
        <v>45.108695652173914</v>
      </c>
    </row>
    <row r="88" spans="1:3" ht="15">
      <c r="A88">
        <v>2012</v>
      </c>
      <c r="B88">
        <v>35</v>
      </c>
      <c r="C88" s="184">
        <v>47.28260869565217</v>
      </c>
    </row>
    <row r="89" spans="1:3" ht="15">
      <c r="A89">
        <v>2012</v>
      </c>
      <c r="B89">
        <v>36</v>
      </c>
      <c r="C89" s="184">
        <v>47.82608695652174</v>
      </c>
    </row>
    <row r="90" spans="1:3" ht="15">
      <c r="A90">
        <v>2012</v>
      </c>
      <c r="B90">
        <v>37</v>
      </c>
      <c r="C90" s="184">
        <v>47.82608695652174</v>
      </c>
    </row>
    <row r="91" spans="1:3" ht="15">
      <c r="A91">
        <v>2012</v>
      </c>
      <c r="B91">
        <v>38</v>
      </c>
      <c r="C91" s="184">
        <v>47.82608695652174</v>
      </c>
    </row>
    <row r="92" spans="1:3" ht="15">
      <c r="A92">
        <v>2012</v>
      </c>
      <c r="B92">
        <v>39</v>
      </c>
      <c r="C92" s="184">
        <v>47.82608695652174</v>
      </c>
    </row>
    <row r="93" spans="1:3" ht="15">
      <c r="A93">
        <v>2012</v>
      </c>
      <c r="B93">
        <v>40</v>
      </c>
      <c r="C93" s="184">
        <v>47.82608695652174</v>
      </c>
    </row>
    <row r="94" spans="1:3" ht="15">
      <c r="A94">
        <v>2012</v>
      </c>
      <c r="B94">
        <v>41</v>
      </c>
      <c r="C94" s="184">
        <v>48.91304347826087</v>
      </c>
    </row>
    <row r="95" spans="1:3" ht="15">
      <c r="A95">
        <v>2012</v>
      </c>
      <c r="B95">
        <v>42</v>
      </c>
      <c r="C95" s="184">
        <v>48.369565217391305</v>
      </c>
    </row>
    <row r="96" spans="1:3" ht="15">
      <c r="A96">
        <v>2012</v>
      </c>
      <c r="B96">
        <v>43</v>
      </c>
      <c r="C96" s="184">
        <v>47.28260869565217</v>
      </c>
    </row>
    <row r="97" spans="1:3" ht="15">
      <c r="A97">
        <v>2012</v>
      </c>
      <c r="B97">
        <v>44</v>
      </c>
      <c r="C97" s="184">
        <v>46.73913043478261</v>
      </c>
    </row>
    <row r="98" spans="1:3" ht="15">
      <c r="A98">
        <v>2012</v>
      </c>
      <c r="B98">
        <v>45</v>
      </c>
      <c r="C98" s="184">
        <v>46.73913043478261</v>
      </c>
    </row>
    <row r="99" spans="1:3" ht="15">
      <c r="A99">
        <v>2012</v>
      </c>
      <c r="B99">
        <v>46</v>
      </c>
      <c r="C99" s="184">
        <v>47.28260869565217</v>
      </c>
    </row>
    <row r="100" spans="1:3" ht="15">
      <c r="A100">
        <v>2012</v>
      </c>
      <c r="B100">
        <v>47</v>
      </c>
      <c r="C100" s="184">
        <v>47.28260869565217</v>
      </c>
    </row>
    <row r="101" spans="1:3" ht="15">
      <c r="A101">
        <v>2012</v>
      </c>
      <c r="B101">
        <v>48</v>
      </c>
      <c r="C101" s="184">
        <v>47.28260869565217</v>
      </c>
    </row>
    <row r="102" spans="1:3" ht="15">
      <c r="A102">
        <v>2012</v>
      </c>
      <c r="B102">
        <v>49</v>
      </c>
      <c r="C102" s="184">
        <v>47.28260869565217</v>
      </c>
    </row>
    <row r="103" spans="1:3" ht="15">
      <c r="A103">
        <v>2012</v>
      </c>
      <c r="B103">
        <v>50</v>
      </c>
      <c r="C103" s="184">
        <v>47.28260869565217</v>
      </c>
    </row>
    <row r="104" spans="1:3" ht="15">
      <c r="A104">
        <v>2012</v>
      </c>
      <c r="B104">
        <v>51</v>
      </c>
      <c r="C104" s="184">
        <v>47.28260869565217</v>
      </c>
    </row>
    <row r="105" spans="1:3" ht="15">
      <c r="A105">
        <v>2012</v>
      </c>
      <c r="B105">
        <v>52</v>
      </c>
      <c r="C105" s="184">
        <v>47.28260869565217</v>
      </c>
    </row>
    <row r="106" spans="1:3" ht="15">
      <c r="A106">
        <v>2013</v>
      </c>
      <c r="B106">
        <v>1</v>
      </c>
      <c r="C106" s="184">
        <v>52.71739130434783</v>
      </c>
    </row>
    <row r="107" spans="1:3" ht="15">
      <c r="A107">
        <v>2013</v>
      </c>
      <c r="B107">
        <v>2</v>
      </c>
      <c r="C107" s="184">
        <v>52.71739130434783</v>
      </c>
    </row>
    <row r="108" spans="1:3" ht="15">
      <c r="A108">
        <v>2013</v>
      </c>
      <c r="B108">
        <v>3</v>
      </c>
      <c r="C108" s="184">
        <v>53.26086956521739</v>
      </c>
    </row>
    <row r="109" spans="1:3" ht="15">
      <c r="A109">
        <v>2013</v>
      </c>
      <c r="B109">
        <v>4</v>
      </c>
      <c r="C109" s="184">
        <v>53.26086956521739</v>
      </c>
    </row>
    <row r="110" spans="1:3" ht="15">
      <c r="A110">
        <v>2013</v>
      </c>
      <c r="B110">
        <v>5</v>
      </c>
      <c r="C110" s="184">
        <v>54.34782608695652</v>
      </c>
    </row>
    <row r="111" spans="1:3" ht="15">
      <c r="A111">
        <v>2013</v>
      </c>
      <c r="B111">
        <v>6</v>
      </c>
      <c r="C111" s="184">
        <v>54.891304347826086</v>
      </c>
    </row>
    <row r="112" spans="1:3" ht="15">
      <c r="A112">
        <v>2013</v>
      </c>
      <c r="B112">
        <v>7</v>
      </c>
      <c r="C112" s="184">
        <v>55.97826086956522</v>
      </c>
    </row>
    <row r="113" spans="1:3" ht="15">
      <c r="A113">
        <v>2013</v>
      </c>
      <c r="B113">
        <v>8</v>
      </c>
      <c r="C113" s="184">
        <v>57.06521739130435</v>
      </c>
    </row>
    <row r="114" spans="1:3" ht="15">
      <c r="A114">
        <v>2013</v>
      </c>
      <c r="B114">
        <v>9</v>
      </c>
      <c r="C114" s="184">
        <v>57.06521739130435</v>
      </c>
    </row>
    <row r="115" spans="1:3" ht="15">
      <c r="A115">
        <v>2013</v>
      </c>
      <c r="B115">
        <v>10</v>
      </c>
      <c r="C115" s="184">
        <v>57.06521739130435</v>
      </c>
    </row>
    <row r="116" spans="1:3" ht="15">
      <c r="A116">
        <v>2013</v>
      </c>
      <c r="B116">
        <v>11</v>
      </c>
      <c r="C116" s="184">
        <v>57.06521739130435</v>
      </c>
    </row>
    <row r="117" spans="1:3" ht="15">
      <c r="A117">
        <v>2013</v>
      </c>
      <c r="B117">
        <v>12</v>
      </c>
      <c r="C117" s="184">
        <v>56.52173913043478</v>
      </c>
    </row>
    <row r="118" spans="1:3" ht="15">
      <c r="A118">
        <v>2013</v>
      </c>
      <c r="B118">
        <v>13</v>
      </c>
      <c r="C118" s="184">
        <v>56.52173913043478</v>
      </c>
    </row>
    <row r="119" spans="1:3" ht="15">
      <c r="A119">
        <v>2013</v>
      </c>
      <c r="B119">
        <v>14</v>
      </c>
      <c r="C119" s="184">
        <v>56.52173913043478</v>
      </c>
    </row>
    <row r="120" spans="1:3" ht="15">
      <c r="A120">
        <v>2013</v>
      </c>
      <c r="B120">
        <v>15</v>
      </c>
      <c r="C120" s="184">
        <v>56.52173913043478</v>
      </c>
    </row>
    <row r="121" spans="1:3" ht="15">
      <c r="A121">
        <v>2013</v>
      </c>
      <c r="B121">
        <v>16</v>
      </c>
      <c r="C121" s="184">
        <v>56.52173913043478</v>
      </c>
    </row>
    <row r="122" spans="1:3" ht="15">
      <c r="A122">
        <v>2013</v>
      </c>
      <c r="B122">
        <v>17</v>
      </c>
      <c r="C122" s="184">
        <v>54.891304347826086</v>
      </c>
    </row>
    <row r="123" spans="1:3" ht="15">
      <c r="A123">
        <v>2013</v>
      </c>
      <c r="B123">
        <v>18</v>
      </c>
      <c r="C123" s="184">
        <v>52.71739130434783</v>
      </c>
    </row>
    <row r="124" spans="1:3" ht="15">
      <c r="A124">
        <v>2013</v>
      </c>
      <c r="B124">
        <v>19</v>
      </c>
      <c r="C124" s="184">
        <v>50.54347826086956</v>
      </c>
    </row>
    <row r="125" spans="1:3" ht="15">
      <c r="A125">
        <v>2013</v>
      </c>
      <c r="B125">
        <v>20</v>
      </c>
      <c r="C125" s="184">
        <v>48.369565217391305</v>
      </c>
    </row>
    <row r="126" spans="1:3" ht="15">
      <c r="A126">
        <v>2013</v>
      </c>
      <c r="B126">
        <v>21</v>
      </c>
      <c r="C126" s="184">
        <v>46.19565217391305</v>
      </c>
    </row>
    <row r="127" spans="1:3" ht="15">
      <c r="A127">
        <v>2013</v>
      </c>
      <c r="B127">
        <v>22</v>
      </c>
      <c r="C127" s="184">
        <v>46.19565217391305</v>
      </c>
    </row>
    <row r="128" spans="1:3" ht="15">
      <c r="A128">
        <v>2013</v>
      </c>
      <c r="B128">
        <v>23</v>
      </c>
      <c r="C128" s="184">
        <v>46.19565217391305</v>
      </c>
    </row>
    <row r="129" spans="1:3" ht="15">
      <c r="A129">
        <v>2013</v>
      </c>
      <c r="B129">
        <v>24</v>
      </c>
      <c r="C129" s="184">
        <v>46.73913043478261</v>
      </c>
    </row>
    <row r="130" spans="1:3" ht="15">
      <c r="A130">
        <v>2013</v>
      </c>
      <c r="B130">
        <v>25</v>
      </c>
      <c r="C130" s="184">
        <v>47.28260869565217</v>
      </c>
    </row>
    <row r="131" spans="1:3" ht="15">
      <c r="A131">
        <v>2013</v>
      </c>
      <c r="B131">
        <v>26</v>
      </c>
      <c r="C131" s="184">
        <v>47.82608695652174</v>
      </c>
    </row>
    <row r="132" spans="1:3" ht="15">
      <c r="A132">
        <v>2013</v>
      </c>
      <c r="B132">
        <v>27</v>
      </c>
      <c r="C132" s="184">
        <v>47.82608695652174</v>
      </c>
    </row>
    <row r="133" spans="1:3" ht="15">
      <c r="A133">
        <v>2013</v>
      </c>
      <c r="B133">
        <v>28</v>
      </c>
      <c r="C133" s="184">
        <v>47.82608695652174</v>
      </c>
    </row>
    <row r="134" spans="1:3" ht="15">
      <c r="A134">
        <v>2013</v>
      </c>
      <c r="B134">
        <v>29</v>
      </c>
      <c r="C134" s="184">
        <v>47.82608695652174</v>
      </c>
    </row>
    <row r="135" spans="1:3" ht="15">
      <c r="A135">
        <v>2013</v>
      </c>
      <c r="B135">
        <v>30</v>
      </c>
      <c r="C135" s="184">
        <v>48.91304347826087</v>
      </c>
    </row>
    <row r="136" spans="1:3" ht="15">
      <c r="A136">
        <v>2013</v>
      </c>
      <c r="B136">
        <v>31</v>
      </c>
      <c r="C136" s="184">
        <v>48.91304347826087</v>
      </c>
    </row>
    <row r="137" spans="1:3" ht="15">
      <c r="A137">
        <v>2013</v>
      </c>
      <c r="B137">
        <v>32</v>
      </c>
      <c r="C137" s="184">
        <v>48.91304347826087</v>
      </c>
    </row>
    <row r="138" spans="1:3" ht="15">
      <c r="A138">
        <v>2013</v>
      </c>
      <c r="B138">
        <v>33</v>
      </c>
      <c r="C138" s="184">
        <v>49.45652173913044</v>
      </c>
    </row>
    <row r="139" spans="1:3" ht="15">
      <c r="A139">
        <v>2013</v>
      </c>
      <c r="B139">
        <v>34</v>
      </c>
      <c r="C139" s="184">
        <v>51.08695652173913</v>
      </c>
    </row>
    <row r="140" spans="1:3" ht="15">
      <c r="A140">
        <v>2013</v>
      </c>
      <c r="B140">
        <v>35</v>
      </c>
      <c r="C140" s="184">
        <v>52.17391304347826</v>
      </c>
    </row>
    <row r="141" spans="1:3" ht="15">
      <c r="A141">
        <v>2013</v>
      </c>
      <c r="B141">
        <v>36</v>
      </c>
      <c r="C141" s="184">
        <v>52.17391304347826</v>
      </c>
    </row>
    <row r="142" spans="1:3" ht="15">
      <c r="A142">
        <v>2013</v>
      </c>
      <c r="B142">
        <v>37</v>
      </c>
      <c r="C142" s="184">
        <v>50</v>
      </c>
    </row>
    <row r="143" spans="1:3" ht="15">
      <c r="A143">
        <v>2013</v>
      </c>
      <c r="B143">
        <v>38</v>
      </c>
      <c r="C143" s="184">
        <v>48.91304347826087</v>
      </c>
    </row>
    <row r="144" spans="1:3" ht="15">
      <c r="A144">
        <v>2013</v>
      </c>
      <c r="B144">
        <v>39</v>
      </c>
      <c r="C144" s="184">
        <v>46.19565217391305</v>
      </c>
    </row>
    <row r="145" spans="1:3" ht="15">
      <c r="A145">
        <v>2013</v>
      </c>
      <c r="B145">
        <v>40</v>
      </c>
      <c r="C145" s="184">
        <v>46.19565217391305</v>
      </c>
    </row>
    <row r="146" spans="1:3" ht="15">
      <c r="A146">
        <v>2013</v>
      </c>
      <c r="B146">
        <v>41</v>
      </c>
      <c r="C146" s="184">
        <v>46.19565217391305</v>
      </c>
    </row>
    <row r="147" spans="1:3" ht="15">
      <c r="A147">
        <v>2013</v>
      </c>
      <c r="B147">
        <v>42</v>
      </c>
      <c r="C147" s="184">
        <v>46.19565217391305</v>
      </c>
    </row>
    <row r="148" spans="1:3" ht="15">
      <c r="A148">
        <v>2013</v>
      </c>
      <c r="B148">
        <v>43</v>
      </c>
      <c r="C148" s="184">
        <v>46.19565217391305</v>
      </c>
    </row>
    <row r="149" spans="1:3" ht="15">
      <c r="A149">
        <v>2013</v>
      </c>
      <c r="B149">
        <v>44</v>
      </c>
      <c r="C149" s="184">
        <v>44.02173913043478</v>
      </c>
    </row>
    <row r="150" spans="1:3" ht="15">
      <c r="A150">
        <v>2013</v>
      </c>
      <c r="B150">
        <v>45</v>
      </c>
      <c r="C150" s="184">
        <v>42.93478260869565</v>
      </c>
    </row>
    <row r="151" spans="1:3" ht="15">
      <c r="A151">
        <v>2013</v>
      </c>
      <c r="B151">
        <v>46</v>
      </c>
      <c r="C151" s="184">
        <v>42.93478260869565</v>
      </c>
    </row>
    <row r="152" spans="1:3" ht="15">
      <c r="A152">
        <v>2013</v>
      </c>
      <c r="B152">
        <v>47</v>
      </c>
      <c r="C152" s="184">
        <v>42.93478260869565</v>
      </c>
    </row>
    <row r="153" spans="1:3" ht="15">
      <c r="A153">
        <v>2013</v>
      </c>
      <c r="B153">
        <v>48</v>
      </c>
      <c r="C153" s="184">
        <v>45.108695652173914</v>
      </c>
    </row>
    <row r="154" spans="1:3" ht="15">
      <c r="A154">
        <v>2013</v>
      </c>
      <c r="B154">
        <v>49</v>
      </c>
      <c r="C154" s="184">
        <v>46.73913043478261</v>
      </c>
    </row>
    <row r="155" spans="1:3" ht="15">
      <c r="A155">
        <v>2013</v>
      </c>
      <c r="B155">
        <v>50</v>
      </c>
      <c r="C155" s="184">
        <v>47.28260869565217</v>
      </c>
    </row>
    <row r="156" spans="1:3" ht="15">
      <c r="A156">
        <v>2013</v>
      </c>
      <c r="B156">
        <v>51</v>
      </c>
      <c r="C156" s="184">
        <v>47.82608695652174</v>
      </c>
    </row>
    <row r="157" spans="1:3" ht="15">
      <c r="A157">
        <v>2013</v>
      </c>
      <c r="B157">
        <v>52</v>
      </c>
      <c r="C157" s="184">
        <v>47.82608695652174</v>
      </c>
    </row>
    <row r="158" spans="1:3" ht="15">
      <c r="A158">
        <v>2014</v>
      </c>
      <c r="B158">
        <v>1</v>
      </c>
      <c r="C158" s="184">
        <v>48.369565217391305</v>
      </c>
    </row>
    <row r="159" spans="1:3" ht="15">
      <c r="A159">
        <v>2014</v>
      </c>
      <c r="B159">
        <v>2</v>
      </c>
      <c r="C159" s="184">
        <v>49.45652173913044</v>
      </c>
    </row>
    <row r="160" spans="1:3" ht="15">
      <c r="A160">
        <v>2014</v>
      </c>
      <c r="B160">
        <v>3</v>
      </c>
      <c r="C160" s="184">
        <v>49.45652173913044</v>
      </c>
    </row>
    <row r="161" spans="1:3" ht="15">
      <c r="A161">
        <v>2014</v>
      </c>
      <c r="B161">
        <v>4</v>
      </c>
      <c r="C161" s="184">
        <v>52.17391304347826</v>
      </c>
    </row>
    <row r="162" spans="1:3" ht="15">
      <c r="A162">
        <v>2014</v>
      </c>
      <c r="B162">
        <v>5</v>
      </c>
      <c r="C162" s="184">
        <v>53.26086956521739</v>
      </c>
    </row>
    <row r="163" spans="1:3" ht="15">
      <c r="A163">
        <v>2014</v>
      </c>
      <c r="B163">
        <v>6</v>
      </c>
      <c r="C163" s="184">
        <v>54.34782608695652</v>
      </c>
    </row>
    <row r="164" spans="1:3" ht="15">
      <c r="A164">
        <v>2014</v>
      </c>
      <c r="B164">
        <v>7</v>
      </c>
      <c r="C164" s="184">
        <v>53.80434782608695</v>
      </c>
    </row>
    <row r="165" spans="1:3" ht="15">
      <c r="A165">
        <v>2014</v>
      </c>
      <c r="B165">
        <v>8</v>
      </c>
      <c r="C165" s="184">
        <v>51.630434782608695</v>
      </c>
    </row>
    <row r="166" spans="1:3" ht="15">
      <c r="A166">
        <v>2014</v>
      </c>
      <c r="B166">
        <v>9</v>
      </c>
      <c r="C166" s="184">
        <v>50.54347826086956</v>
      </c>
    </row>
    <row r="167" spans="1:3" ht="15">
      <c r="A167">
        <v>2014</v>
      </c>
      <c r="B167">
        <v>10</v>
      </c>
      <c r="C167" s="184">
        <v>49.45652173913044</v>
      </c>
    </row>
    <row r="168" spans="1:3" ht="15">
      <c r="A168">
        <v>2014</v>
      </c>
      <c r="B168">
        <v>11</v>
      </c>
      <c r="C168" s="184">
        <v>50.54347826086956</v>
      </c>
    </row>
    <row r="169" spans="1:3" ht="15">
      <c r="A169">
        <v>2014</v>
      </c>
      <c r="B169">
        <v>12</v>
      </c>
      <c r="C169" s="184">
        <v>51.08695652173913</v>
      </c>
    </row>
    <row r="170" spans="1:3" ht="15">
      <c r="A170">
        <v>2014</v>
      </c>
      <c r="B170">
        <v>13</v>
      </c>
      <c r="C170" s="184">
        <v>52.17391304347826</v>
      </c>
    </row>
    <row r="171" spans="1:3" ht="15">
      <c r="A171">
        <v>2014</v>
      </c>
      <c r="B171">
        <v>14</v>
      </c>
      <c r="C171" s="184">
        <v>53.26086956521739</v>
      </c>
    </row>
    <row r="172" spans="1:3" ht="15">
      <c r="A172">
        <v>2014</v>
      </c>
      <c r="B172">
        <v>15</v>
      </c>
      <c r="C172" s="184">
        <v>54.34782608695652</v>
      </c>
    </row>
    <row r="173" spans="1:3" ht="15">
      <c r="A173">
        <v>2014</v>
      </c>
      <c r="B173">
        <v>16</v>
      </c>
      <c r="C173" s="184">
        <v>54.34782608695652</v>
      </c>
    </row>
    <row r="174" spans="1:3" ht="15">
      <c r="A174">
        <v>2014</v>
      </c>
      <c r="B174">
        <v>17</v>
      </c>
      <c r="C174" s="184">
        <v>54.34782608695652</v>
      </c>
    </row>
    <row r="175" spans="1:3" ht="15">
      <c r="A175">
        <v>2014</v>
      </c>
      <c r="B175">
        <v>18</v>
      </c>
      <c r="C175" s="184">
        <v>54.34782608695652</v>
      </c>
    </row>
    <row r="176" spans="1:3" ht="15">
      <c r="A176">
        <v>2014</v>
      </c>
      <c r="B176">
        <v>19</v>
      </c>
      <c r="C176" s="184">
        <v>54.34782608695652</v>
      </c>
    </row>
    <row r="177" spans="1:3" ht="15">
      <c r="A177">
        <v>2014</v>
      </c>
      <c r="B177">
        <v>20</v>
      </c>
      <c r="C177" s="184">
        <v>53.26086956521739</v>
      </c>
    </row>
    <row r="178" spans="1:3" ht="15">
      <c r="A178">
        <v>2014</v>
      </c>
      <c r="B178">
        <v>21</v>
      </c>
      <c r="C178" s="184">
        <v>53.26086956521739</v>
      </c>
    </row>
    <row r="179" spans="1:3" ht="15">
      <c r="A179">
        <v>2014</v>
      </c>
      <c r="B179">
        <v>22</v>
      </c>
      <c r="C179" s="184">
        <v>53.26086956521739</v>
      </c>
    </row>
    <row r="180" spans="1:3" ht="15">
      <c r="A180">
        <v>2014</v>
      </c>
      <c r="B180">
        <v>23</v>
      </c>
      <c r="C180" s="184">
        <v>53.26086956521739</v>
      </c>
    </row>
    <row r="181" spans="1:3" ht="15">
      <c r="A181">
        <v>2014</v>
      </c>
      <c r="B181">
        <v>24</v>
      </c>
      <c r="C181" s="184">
        <v>53.26086956521739</v>
      </c>
    </row>
    <row r="182" spans="1:3" ht="15">
      <c r="A182">
        <v>2014</v>
      </c>
      <c r="B182">
        <v>25</v>
      </c>
      <c r="C182" s="184">
        <v>53.26086956521739</v>
      </c>
    </row>
    <row r="183" spans="1:3" ht="15">
      <c r="A183">
        <v>2014</v>
      </c>
      <c r="B183">
        <v>26</v>
      </c>
      <c r="C183" s="184">
        <v>52.71739130434783</v>
      </c>
    </row>
    <row r="184" spans="1:3" ht="15">
      <c r="A184">
        <v>2014</v>
      </c>
      <c r="B184">
        <v>27</v>
      </c>
      <c r="C184" s="184">
        <v>51.630434782608695</v>
      </c>
    </row>
    <row r="185" spans="1:3" ht="15">
      <c r="A185">
        <v>2014</v>
      </c>
      <c r="B185">
        <v>28</v>
      </c>
      <c r="C185" s="184">
        <v>48.91304347826087</v>
      </c>
    </row>
    <row r="186" spans="1:3" ht="15">
      <c r="A186">
        <v>2014</v>
      </c>
      <c r="B186">
        <v>29</v>
      </c>
      <c r="C186" s="184">
        <v>45.65217391304348</v>
      </c>
    </row>
    <row r="187" spans="1:3" ht="15">
      <c r="A187">
        <v>2014</v>
      </c>
      <c r="B187">
        <v>30</v>
      </c>
      <c r="C187" s="184">
        <v>44.56521739130435</v>
      </c>
    </row>
    <row r="188" spans="1:3" ht="15">
      <c r="A188">
        <v>2014</v>
      </c>
      <c r="B188">
        <v>31</v>
      </c>
      <c r="C188" s="184">
        <v>43.47826086956522</v>
      </c>
    </row>
    <row r="189" spans="1:3" ht="15">
      <c r="A189">
        <v>2014</v>
      </c>
      <c r="B189">
        <v>32</v>
      </c>
      <c r="C189" s="184">
        <v>42.391304347826086</v>
      </c>
    </row>
    <row r="190" spans="1:3" ht="15">
      <c r="A190">
        <v>2014</v>
      </c>
      <c r="B190">
        <v>33</v>
      </c>
      <c r="C190" s="184">
        <v>41.30434782608695</v>
      </c>
    </row>
    <row r="191" spans="1:3" ht="15">
      <c r="A191">
        <v>2014</v>
      </c>
      <c r="B191">
        <v>34</v>
      </c>
      <c r="C191" s="184">
        <v>39.67391304347826</v>
      </c>
    </row>
    <row r="192" spans="1:3" ht="15">
      <c r="A192">
        <v>2014</v>
      </c>
      <c r="B192">
        <v>35</v>
      </c>
      <c r="C192" s="184">
        <v>39.130434782608695</v>
      </c>
    </row>
    <row r="193" spans="1:3" ht="15">
      <c r="A193">
        <v>2014</v>
      </c>
      <c r="B193">
        <v>36</v>
      </c>
      <c r="C193" s="184">
        <v>39.130434782608695</v>
      </c>
    </row>
    <row r="194" spans="1:3" ht="15">
      <c r="A194">
        <v>2014</v>
      </c>
      <c r="B194">
        <v>37</v>
      </c>
      <c r="C194" s="184">
        <v>36.95652173913044</v>
      </c>
    </row>
    <row r="195" spans="1:3" ht="15">
      <c r="A195">
        <v>2014</v>
      </c>
      <c r="B195">
        <v>38</v>
      </c>
      <c r="C195" s="184">
        <v>34.78260869565217</v>
      </c>
    </row>
    <row r="196" spans="1:3" ht="15">
      <c r="A196">
        <v>2014</v>
      </c>
      <c r="B196">
        <v>39</v>
      </c>
      <c r="C196" s="184">
        <v>32.608695652173914</v>
      </c>
    </row>
    <row r="197" spans="1:3" ht="15">
      <c r="A197">
        <v>2014</v>
      </c>
      <c r="B197">
        <v>40</v>
      </c>
      <c r="C197" s="184">
        <v>30.434782608695652</v>
      </c>
    </row>
    <row r="198" spans="1:3" ht="15">
      <c r="A198">
        <v>2014</v>
      </c>
      <c r="B198">
        <v>41</v>
      </c>
      <c r="C198" s="184">
        <v>29.347826086956523</v>
      </c>
    </row>
    <row r="199" spans="1:3" ht="15">
      <c r="A199">
        <v>2014</v>
      </c>
      <c r="B199">
        <v>42</v>
      </c>
      <c r="C199" s="184">
        <v>29.347826086956523</v>
      </c>
    </row>
    <row r="200" spans="1:3" ht="15">
      <c r="A200">
        <v>2014</v>
      </c>
      <c r="B200">
        <v>43</v>
      </c>
      <c r="C200" s="184">
        <v>29.347826086956523</v>
      </c>
    </row>
    <row r="201" spans="1:3" ht="15">
      <c r="A201">
        <v>2014</v>
      </c>
      <c r="B201">
        <v>44</v>
      </c>
      <c r="C201" s="184">
        <v>30.97826086956522</v>
      </c>
    </row>
    <row r="202" spans="1:3" ht="15">
      <c r="A202">
        <v>2014</v>
      </c>
      <c r="B202">
        <v>45</v>
      </c>
      <c r="C202" s="184">
        <v>30.97826086956522</v>
      </c>
    </row>
    <row r="203" spans="1:3" ht="15">
      <c r="A203">
        <v>2014</v>
      </c>
      <c r="B203">
        <v>46</v>
      </c>
      <c r="C203" s="184">
        <v>30.97826086956522</v>
      </c>
    </row>
    <row r="204" spans="1:3" ht="15">
      <c r="A204">
        <v>2014</v>
      </c>
      <c r="B204">
        <v>47</v>
      </c>
      <c r="C204" s="184">
        <v>31.52173913043478</v>
      </c>
    </row>
    <row r="205" spans="1:3" ht="15">
      <c r="A205">
        <v>2014</v>
      </c>
      <c r="B205">
        <v>48</v>
      </c>
      <c r="C205" s="184">
        <v>31.52173913043478</v>
      </c>
    </row>
    <row r="206" spans="1:3" ht="15">
      <c r="A206">
        <v>2014</v>
      </c>
      <c r="B206">
        <v>49</v>
      </c>
      <c r="C206" s="184">
        <v>31.52173913043478</v>
      </c>
    </row>
    <row r="207" spans="1:3" ht="15">
      <c r="A207">
        <v>2014</v>
      </c>
      <c r="B207">
        <v>50</v>
      </c>
      <c r="C207" s="184">
        <v>31.52173913043478</v>
      </c>
    </row>
    <row r="208" spans="1:3" ht="15">
      <c r="A208">
        <v>2014</v>
      </c>
      <c r="B208">
        <v>51</v>
      </c>
      <c r="C208" s="184">
        <v>31.52173913043478</v>
      </c>
    </row>
    <row r="209" spans="1:3" ht="15">
      <c r="A209">
        <v>2014</v>
      </c>
      <c r="B209">
        <v>52</v>
      </c>
      <c r="C209" s="184">
        <v>31.52173913043478</v>
      </c>
    </row>
    <row r="210" spans="1:3" ht="15">
      <c r="A210">
        <v>2015</v>
      </c>
      <c r="B210">
        <v>1</v>
      </c>
      <c r="C210" s="184">
        <v>31.52173913043478</v>
      </c>
    </row>
    <row r="211" spans="1:3" ht="15">
      <c r="A211">
        <v>2015</v>
      </c>
      <c r="B211">
        <v>2</v>
      </c>
      <c r="C211" s="184">
        <v>31.52173913043478</v>
      </c>
    </row>
    <row r="212" spans="1:3" ht="15">
      <c r="A212">
        <v>2015</v>
      </c>
      <c r="B212">
        <v>3</v>
      </c>
      <c r="C212" s="184">
        <v>34.23913043478261</v>
      </c>
    </row>
    <row r="213" spans="1:3" ht="15">
      <c r="A213">
        <v>2015</v>
      </c>
      <c r="B213">
        <v>4</v>
      </c>
      <c r="C213" s="184">
        <v>34.23913043478261</v>
      </c>
    </row>
    <row r="214" spans="1:3" ht="15">
      <c r="A214">
        <v>2015</v>
      </c>
      <c r="B214">
        <v>5</v>
      </c>
      <c r="C214" s="184">
        <v>36.41304347826087</v>
      </c>
    </row>
    <row r="215" spans="1:3" ht="15">
      <c r="A215">
        <v>2015</v>
      </c>
      <c r="B215">
        <v>6</v>
      </c>
      <c r="C215" s="184">
        <v>37.5</v>
      </c>
    </row>
    <row r="216" spans="1:3" ht="15">
      <c r="A216">
        <v>2015</v>
      </c>
      <c r="B216">
        <v>7</v>
      </c>
      <c r="C216" s="184">
        <v>39.67391304347826</v>
      </c>
    </row>
    <row r="217" spans="1:3" ht="15">
      <c r="A217">
        <v>2015</v>
      </c>
      <c r="B217">
        <v>8</v>
      </c>
      <c r="C217" s="184">
        <v>42.391304347826086</v>
      </c>
    </row>
    <row r="218" spans="1:3" ht="15">
      <c r="A218">
        <v>2015</v>
      </c>
      <c r="B218">
        <v>9</v>
      </c>
      <c r="C218" s="184">
        <v>44.56521739130435</v>
      </c>
    </row>
    <row r="219" spans="1:3" ht="15">
      <c r="A219">
        <v>2015</v>
      </c>
      <c r="B219">
        <v>10</v>
      </c>
      <c r="C219" s="184">
        <v>45.108695652173914</v>
      </c>
    </row>
    <row r="220" spans="1:3" ht="15">
      <c r="A220">
        <v>2015</v>
      </c>
      <c r="B220">
        <v>11</v>
      </c>
      <c r="C220" s="184">
        <v>45.108695652173914</v>
      </c>
    </row>
    <row r="221" spans="1:3" ht="15">
      <c r="A221">
        <v>2015</v>
      </c>
      <c r="B221">
        <v>12</v>
      </c>
      <c r="C221" s="184">
        <v>45.65217391304348</v>
      </c>
    </row>
    <row r="222" spans="1:3" ht="15">
      <c r="A222">
        <v>2015</v>
      </c>
      <c r="B222">
        <v>13</v>
      </c>
      <c r="C222" s="184">
        <v>45.65217391304348</v>
      </c>
    </row>
    <row r="223" spans="1:3" ht="15">
      <c r="A223">
        <v>2015</v>
      </c>
      <c r="B223">
        <v>14</v>
      </c>
      <c r="C223" s="184">
        <v>45.65217391304348</v>
      </c>
    </row>
    <row r="224" spans="1:3" ht="15">
      <c r="A224">
        <v>2015</v>
      </c>
      <c r="B224">
        <v>15</v>
      </c>
      <c r="C224" s="184">
        <v>45.65217391304348</v>
      </c>
    </row>
    <row r="225" spans="1:3" ht="15">
      <c r="A225">
        <v>2015</v>
      </c>
      <c r="B225">
        <v>16</v>
      </c>
      <c r="C225" s="184">
        <v>45.65217391304348</v>
      </c>
    </row>
    <row r="226" spans="1:3" ht="15">
      <c r="A226">
        <v>2015</v>
      </c>
      <c r="B226">
        <v>17</v>
      </c>
      <c r="C226" s="184">
        <v>45.65217391304348</v>
      </c>
    </row>
    <row r="227" spans="1:3" ht="15">
      <c r="A227">
        <v>2015</v>
      </c>
      <c r="B227">
        <v>18</v>
      </c>
      <c r="C227" s="184">
        <v>42.93478260869565</v>
      </c>
    </row>
    <row r="228" spans="1:3" ht="15">
      <c r="A228">
        <v>2015</v>
      </c>
      <c r="B228">
        <v>19</v>
      </c>
      <c r="C228" s="184">
        <v>40.76086956521739</v>
      </c>
    </row>
    <row r="229" spans="1:3" ht="15">
      <c r="A229">
        <v>2015</v>
      </c>
      <c r="B229">
        <v>20</v>
      </c>
      <c r="C229" s="184">
        <v>40.76086956521739</v>
      </c>
    </row>
    <row r="230" spans="1:3" ht="15">
      <c r="A230">
        <v>2015</v>
      </c>
      <c r="B230">
        <v>21</v>
      </c>
      <c r="C230" s="184">
        <v>40.76086956521739</v>
      </c>
    </row>
    <row r="231" spans="1:3" ht="15">
      <c r="A231">
        <v>2015</v>
      </c>
      <c r="B231">
        <v>22</v>
      </c>
      <c r="C231" s="184">
        <v>39.67391304347826</v>
      </c>
    </row>
    <row r="232" spans="1:3" ht="15">
      <c r="A232">
        <v>2015</v>
      </c>
      <c r="B232">
        <v>23</v>
      </c>
      <c r="C232" s="184">
        <v>39.67391304347826</v>
      </c>
    </row>
    <row r="233" spans="1:3" ht="15">
      <c r="A233">
        <v>2015</v>
      </c>
      <c r="B233">
        <v>24</v>
      </c>
      <c r="C233" s="184">
        <v>39.67391304347826</v>
      </c>
    </row>
    <row r="234" spans="1:3" ht="15">
      <c r="A234">
        <v>2015</v>
      </c>
      <c r="B234">
        <v>25</v>
      </c>
      <c r="C234" s="184">
        <v>37.5</v>
      </c>
    </row>
    <row r="235" spans="1:3" ht="15">
      <c r="A235">
        <v>2015</v>
      </c>
      <c r="B235">
        <v>26</v>
      </c>
      <c r="C235" s="184">
        <v>35.32608695652174</v>
      </c>
    </row>
    <row r="236" spans="1:3" ht="15">
      <c r="A236">
        <v>2015</v>
      </c>
      <c r="B236">
        <v>27</v>
      </c>
      <c r="C236" s="184">
        <v>33.15217391304348</v>
      </c>
    </row>
    <row r="237" spans="1:3" ht="15">
      <c r="A237">
        <v>2015</v>
      </c>
      <c r="B237">
        <v>28</v>
      </c>
      <c r="C237" s="184">
        <v>33.15217391304348</v>
      </c>
    </row>
    <row r="238" spans="1:3" ht="15">
      <c r="A238">
        <v>2015</v>
      </c>
      <c r="B238">
        <v>29</v>
      </c>
      <c r="C238" s="184">
        <v>32.06521739130435</v>
      </c>
    </row>
    <row r="239" spans="1:3" ht="15">
      <c r="A239">
        <v>2015</v>
      </c>
      <c r="B239">
        <v>30</v>
      </c>
      <c r="C239" s="184">
        <v>30.97826086956522</v>
      </c>
    </row>
    <row r="240" spans="1:3" ht="15">
      <c r="A240">
        <v>2015</v>
      </c>
      <c r="B240">
        <v>31</v>
      </c>
      <c r="C240" s="184">
        <v>33.15217391304348</v>
      </c>
    </row>
    <row r="241" spans="1:3" ht="15">
      <c r="A241">
        <v>2015</v>
      </c>
      <c r="B241">
        <v>32</v>
      </c>
      <c r="C241" s="184">
        <v>32.06521739130435</v>
      </c>
    </row>
    <row r="242" spans="1:3" ht="15">
      <c r="A242">
        <v>2015</v>
      </c>
      <c r="B242">
        <v>33</v>
      </c>
      <c r="C242" s="184">
        <v>30.97826086956522</v>
      </c>
    </row>
    <row r="243" spans="1:3" ht="15">
      <c r="A243">
        <v>2015</v>
      </c>
      <c r="B243">
        <v>34</v>
      </c>
      <c r="C243" s="184">
        <v>30.97826086956522</v>
      </c>
    </row>
    <row r="244" spans="1:3" ht="15">
      <c r="A244">
        <v>2015</v>
      </c>
      <c r="B244">
        <v>35</v>
      </c>
      <c r="C244" s="184">
        <v>30.434782608695652</v>
      </c>
    </row>
    <row r="245" spans="1:3" ht="15">
      <c r="A245">
        <v>2015</v>
      </c>
      <c r="B245">
        <v>36</v>
      </c>
      <c r="C245" s="184">
        <v>31.52173913043478</v>
      </c>
    </row>
    <row r="246" spans="1:3" ht="15">
      <c r="A246">
        <v>2015</v>
      </c>
      <c r="B246">
        <v>37</v>
      </c>
      <c r="C246" s="184">
        <v>31.52173913043478</v>
      </c>
    </row>
    <row r="247" spans="1:3" ht="15">
      <c r="A247">
        <v>2015</v>
      </c>
      <c r="B247">
        <v>38</v>
      </c>
      <c r="C247" s="184">
        <v>31.52173913043478</v>
      </c>
    </row>
    <row r="248" spans="1:3" ht="15">
      <c r="A248">
        <v>2015</v>
      </c>
      <c r="B248">
        <v>39</v>
      </c>
      <c r="C248" s="184">
        <v>31.52173913043478</v>
      </c>
    </row>
    <row r="249" spans="1:3" ht="15">
      <c r="A249">
        <v>2015</v>
      </c>
      <c r="B249">
        <v>40</v>
      </c>
      <c r="C249" s="184">
        <v>31.52173913043478</v>
      </c>
    </row>
    <row r="250" spans="1:3" ht="15">
      <c r="A250">
        <v>2015</v>
      </c>
      <c r="B250">
        <v>41</v>
      </c>
      <c r="C250" s="184">
        <v>32.06521739130435</v>
      </c>
    </row>
    <row r="251" spans="1:3" ht="15">
      <c r="A251">
        <v>2015</v>
      </c>
      <c r="B251">
        <v>42</v>
      </c>
      <c r="C251" s="184">
        <v>32.06521739130435</v>
      </c>
    </row>
    <row r="252" spans="1:3" ht="15">
      <c r="A252">
        <v>2015</v>
      </c>
      <c r="B252">
        <v>43</v>
      </c>
      <c r="C252" s="184">
        <v>33.69565217391305</v>
      </c>
    </row>
    <row r="253" spans="1:3" ht="15">
      <c r="A253">
        <v>2015</v>
      </c>
      <c r="B253">
        <v>44</v>
      </c>
      <c r="C253" s="184">
        <v>33.69565217391305</v>
      </c>
    </row>
    <row r="254" spans="1:3" ht="15">
      <c r="A254">
        <v>2015</v>
      </c>
      <c r="B254">
        <v>45</v>
      </c>
      <c r="C254" s="184">
        <v>33.69565217391305</v>
      </c>
    </row>
    <row r="255" spans="1:3" ht="15">
      <c r="A255">
        <v>2015</v>
      </c>
      <c r="B255">
        <v>46</v>
      </c>
      <c r="C255" s="184">
        <v>32.608695652173914</v>
      </c>
    </row>
    <row r="256" spans="1:3" ht="15">
      <c r="A256">
        <v>2015</v>
      </c>
      <c r="B256">
        <v>47</v>
      </c>
      <c r="C256" s="184">
        <v>30.434782608695652</v>
      </c>
    </row>
    <row r="257" spans="1:3" ht="15">
      <c r="A257">
        <v>2015</v>
      </c>
      <c r="B257">
        <v>48</v>
      </c>
      <c r="C257" s="184">
        <v>30.434782608695652</v>
      </c>
    </row>
    <row r="258" spans="1:3" ht="15">
      <c r="A258">
        <v>2015</v>
      </c>
      <c r="B258">
        <v>49</v>
      </c>
      <c r="C258" s="184">
        <v>30.434782608695652</v>
      </c>
    </row>
    <row r="259" spans="1:3" ht="15">
      <c r="A259">
        <v>2015</v>
      </c>
      <c r="B259">
        <v>50</v>
      </c>
      <c r="C259" s="184">
        <v>31.52173913043478</v>
      </c>
    </row>
    <row r="260" spans="1:3" ht="15">
      <c r="A260">
        <v>2015</v>
      </c>
      <c r="B260">
        <v>51</v>
      </c>
      <c r="C260" s="184">
        <v>32.608695652173914</v>
      </c>
    </row>
    <row r="261" spans="1:3" ht="15">
      <c r="A261">
        <v>2015</v>
      </c>
      <c r="B261">
        <v>52</v>
      </c>
      <c r="C261" s="184">
        <v>33.69565217391305</v>
      </c>
    </row>
    <row r="262" spans="1:3" ht="15">
      <c r="A262">
        <v>2015</v>
      </c>
      <c r="B262">
        <v>53</v>
      </c>
      <c r="C262" s="184">
        <v>34.78260869565217</v>
      </c>
    </row>
    <row r="263" spans="1:3" ht="15">
      <c r="A263">
        <v>2016</v>
      </c>
      <c r="B263">
        <v>1</v>
      </c>
      <c r="C263" s="184">
        <v>36.41304347826087</v>
      </c>
    </row>
    <row r="264" spans="1:3" ht="15">
      <c r="A264">
        <v>2016</v>
      </c>
      <c r="B264">
        <v>2</v>
      </c>
      <c r="C264" s="184">
        <v>39.130434782608695</v>
      </c>
    </row>
    <row r="265" spans="1:3" ht="15">
      <c r="A265">
        <v>2016</v>
      </c>
      <c r="B265">
        <v>3</v>
      </c>
      <c r="C265" s="184">
        <v>40.21739130434783</v>
      </c>
    </row>
    <row r="266" spans="1:3" ht="15">
      <c r="A266">
        <v>2016</v>
      </c>
      <c r="B266">
        <v>4</v>
      </c>
      <c r="C266" s="184">
        <v>41.84782608695652</v>
      </c>
    </row>
    <row r="267" spans="1:3" ht="15">
      <c r="A267">
        <v>2016</v>
      </c>
      <c r="B267">
        <v>5</v>
      </c>
      <c r="C267" s="184">
        <v>43.47826086956522</v>
      </c>
    </row>
    <row r="268" spans="1:3" ht="15">
      <c r="A268">
        <v>2016</v>
      </c>
      <c r="B268">
        <v>6</v>
      </c>
      <c r="C268" s="184">
        <v>43.47826086956522</v>
      </c>
    </row>
    <row r="269" spans="1:3" ht="15">
      <c r="A269">
        <v>2016</v>
      </c>
      <c r="B269">
        <v>7</v>
      </c>
      <c r="C269" s="184">
        <v>43.47826086956522</v>
      </c>
    </row>
    <row r="270" spans="1:3" ht="15">
      <c r="A270">
        <v>2016</v>
      </c>
      <c r="B270">
        <v>8</v>
      </c>
      <c r="C270" s="184">
        <v>41.30434782608695</v>
      </c>
    </row>
    <row r="271" spans="1:3" ht="15">
      <c r="A271">
        <v>2016</v>
      </c>
      <c r="B271">
        <v>9</v>
      </c>
      <c r="C271" s="184">
        <v>41.30434782608695</v>
      </c>
    </row>
    <row r="272" spans="1:3" ht="15">
      <c r="A272">
        <v>2016</v>
      </c>
      <c r="B272">
        <v>10</v>
      </c>
      <c r="C272" s="184">
        <v>41.57608695652174</v>
      </c>
    </row>
    <row r="273" spans="1:3" ht="15">
      <c r="A273">
        <v>2016</v>
      </c>
      <c r="B273">
        <v>11</v>
      </c>
      <c r="C273" s="184">
        <v>42.391304347826086</v>
      </c>
    </row>
    <row r="274" spans="1:3" ht="15">
      <c r="A274">
        <v>2016</v>
      </c>
      <c r="B274">
        <v>12</v>
      </c>
      <c r="C274" s="184">
        <v>43.47826086956522</v>
      </c>
    </row>
    <row r="275" spans="1:3" ht="15">
      <c r="A275">
        <v>2016</v>
      </c>
      <c r="B275">
        <v>13</v>
      </c>
      <c r="C275" s="184">
        <v>43.47826086956522</v>
      </c>
    </row>
    <row r="276" spans="1:3" ht="15">
      <c r="A276">
        <v>2016</v>
      </c>
      <c r="B276">
        <v>14</v>
      </c>
      <c r="C276" s="184">
        <v>43.47826086956522</v>
      </c>
    </row>
    <row r="277" spans="1:3" ht="15">
      <c r="A277">
        <v>2016</v>
      </c>
      <c r="B277">
        <v>15</v>
      </c>
      <c r="C277" s="184">
        <v>43.47826086956522</v>
      </c>
    </row>
    <row r="278" spans="1:3" ht="15">
      <c r="A278">
        <v>2016</v>
      </c>
      <c r="B278">
        <v>16</v>
      </c>
      <c r="C278" s="184">
        <v>43.47826086956522</v>
      </c>
    </row>
    <row r="279" spans="1:3" ht="15">
      <c r="A279">
        <v>2016</v>
      </c>
      <c r="B279">
        <v>17</v>
      </c>
      <c r="C279" s="184">
        <v>42.66304347826087</v>
      </c>
    </row>
    <row r="280" spans="1:3" ht="15">
      <c r="A280">
        <v>2016</v>
      </c>
      <c r="B280">
        <v>18</v>
      </c>
      <c r="C280" s="184">
        <v>44.56521739130435</v>
      </c>
    </row>
    <row r="281" spans="1:3" ht="15">
      <c r="A281">
        <v>2016</v>
      </c>
      <c r="B281">
        <v>19</v>
      </c>
      <c r="C281" s="184">
        <v>45.65217391304348</v>
      </c>
    </row>
    <row r="282" spans="1:3" ht="15">
      <c r="A282">
        <v>2016</v>
      </c>
      <c r="B282">
        <v>20</v>
      </c>
      <c r="C282" s="184">
        <v>45.65217391304348</v>
      </c>
    </row>
    <row r="283" spans="1:3" ht="15">
      <c r="A283">
        <v>2016</v>
      </c>
      <c r="B283">
        <v>21</v>
      </c>
      <c r="C283" s="184">
        <v>46.73913043478261</v>
      </c>
    </row>
    <row r="284" spans="1:3" ht="15">
      <c r="A284">
        <v>2016</v>
      </c>
      <c r="B284">
        <v>22</v>
      </c>
      <c r="C284" s="184">
        <v>47.82608695652174</v>
      </c>
    </row>
    <row r="285" spans="1:3" ht="15">
      <c r="A285">
        <v>2016</v>
      </c>
      <c r="B285">
        <v>23</v>
      </c>
      <c r="C285" s="184">
        <v>47.82608695652174</v>
      </c>
    </row>
    <row r="286" spans="1:3" ht="15">
      <c r="A286">
        <v>2016</v>
      </c>
      <c r="B286">
        <v>24</v>
      </c>
      <c r="C286" s="184">
        <v>49.45652173913044</v>
      </c>
    </row>
    <row r="287" spans="1:3" ht="15">
      <c r="A287">
        <v>2016</v>
      </c>
      <c r="B287">
        <v>25</v>
      </c>
      <c r="C287" s="184">
        <v>50</v>
      </c>
    </row>
    <row r="288" spans="1:3" ht="15">
      <c r="A288">
        <v>2016</v>
      </c>
      <c r="B288">
        <v>26</v>
      </c>
      <c r="C288" s="184">
        <v>50.54347826086956</v>
      </c>
    </row>
    <row r="289" spans="1:3" ht="15">
      <c r="A289">
        <v>2016</v>
      </c>
      <c r="B289">
        <v>27</v>
      </c>
      <c r="C289" s="184">
        <v>51.08695652173913</v>
      </c>
    </row>
    <row r="290" spans="1:3" ht="15">
      <c r="A290">
        <v>2016</v>
      </c>
      <c r="B290">
        <v>28</v>
      </c>
      <c r="C290" s="184">
        <v>51.08695652173913</v>
      </c>
    </row>
    <row r="291" spans="1:3" ht="15">
      <c r="A291">
        <v>2016</v>
      </c>
      <c r="B291">
        <v>29</v>
      </c>
      <c r="C291" s="184">
        <v>51.08695652173913</v>
      </c>
    </row>
    <row r="292" spans="1:3" ht="15">
      <c r="A292">
        <v>2016</v>
      </c>
      <c r="B292">
        <v>30</v>
      </c>
      <c r="C292" s="184">
        <v>51.08695652173913</v>
      </c>
    </row>
    <row r="293" spans="1:3" ht="15">
      <c r="A293">
        <v>2016</v>
      </c>
      <c r="B293">
        <v>31</v>
      </c>
      <c r="C293" s="184">
        <v>51.08695652173913</v>
      </c>
    </row>
    <row r="294" spans="1:3" ht="15">
      <c r="A294">
        <v>2016</v>
      </c>
      <c r="B294">
        <v>32</v>
      </c>
      <c r="C294" s="184">
        <v>51.08695652173913</v>
      </c>
    </row>
    <row r="295" spans="1:3" ht="15">
      <c r="A295">
        <v>2016</v>
      </c>
      <c r="B295">
        <v>33</v>
      </c>
      <c r="C295" s="184">
        <v>51.08695652173913</v>
      </c>
    </row>
    <row r="296" spans="1:3" ht="15">
      <c r="A296">
        <v>2016</v>
      </c>
      <c r="B296">
        <v>34</v>
      </c>
      <c r="C296" s="184">
        <v>50.81521739130435</v>
      </c>
    </row>
    <row r="297" spans="1:3" ht="15">
      <c r="A297">
        <v>2016</v>
      </c>
      <c r="B297">
        <v>35</v>
      </c>
      <c r="C297" s="184">
        <v>50.81521739130435</v>
      </c>
    </row>
    <row r="298" spans="1:3" ht="15">
      <c r="A298">
        <v>2016</v>
      </c>
      <c r="B298">
        <v>36</v>
      </c>
      <c r="C298" s="184">
        <v>50.81521739130435</v>
      </c>
    </row>
    <row r="299" spans="1:3" ht="15">
      <c r="A299">
        <v>2016</v>
      </c>
      <c r="B299">
        <v>37</v>
      </c>
      <c r="C299" s="184">
        <v>50.81521739130435</v>
      </c>
    </row>
    <row r="300" spans="1:3" ht="15">
      <c r="A300">
        <v>2016</v>
      </c>
      <c r="B300">
        <v>38</v>
      </c>
      <c r="C300" s="184">
        <v>51.08695652173913</v>
      </c>
    </row>
    <row r="301" spans="1:3" ht="15">
      <c r="A301">
        <v>2016</v>
      </c>
      <c r="B301">
        <v>39</v>
      </c>
      <c r="C301" s="184">
        <v>50</v>
      </c>
    </row>
    <row r="302" spans="1:3" ht="15">
      <c r="A302">
        <v>2016</v>
      </c>
      <c r="B302">
        <v>40</v>
      </c>
      <c r="C302" s="184">
        <v>48.91304347826087</v>
      </c>
    </row>
    <row r="303" spans="1:3" ht="15">
      <c r="A303">
        <v>2016</v>
      </c>
      <c r="B303">
        <v>41</v>
      </c>
      <c r="C303" s="184">
        <v>47.82608695652174</v>
      </c>
    </row>
    <row r="304" spans="1:3" ht="15">
      <c r="A304">
        <v>2016</v>
      </c>
      <c r="B304">
        <v>42</v>
      </c>
      <c r="C304" s="184">
        <v>46.73913043478261</v>
      </c>
    </row>
    <row r="305" spans="1:3" ht="15">
      <c r="A305">
        <v>2016</v>
      </c>
      <c r="B305">
        <v>43</v>
      </c>
      <c r="C305" s="184">
        <v>46.73913043478261</v>
      </c>
    </row>
    <row r="306" spans="1:3" ht="15">
      <c r="A306">
        <v>2016</v>
      </c>
      <c r="B306">
        <v>44</v>
      </c>
      <c r="C306" s="184">
        <v>46.73913043478261</v>
      </c>
    </row>
    <row r="307" spans="1:3" ht="15">
      <c r="A307">
        <v>2016</v>
      </c>
      <c r="B307">
        <v>45</v>
      </c>
      <c r="C307" s="184">
        <v>46.73913043478261</v>
      </c>
    </row>
    <row r="308" spans="1:3" ht="15">
      <c r="A308">
        <v>2016</v>
      </c>
      <c r="B308">
        <v>46</v>
      </c>
      <c r="C308" s="184">
        <v>47.82608695652174</v>
      </c>
    </row>
    <row r="309" spans="1:3" ht="15">
      <c r="A309">
        <v>2016</v>
      </c>
      <c r="B309">
        <v>47</v>
      </c>
      <c r="C309" s="184">
        <v>50</v>
      </c>
    </row>
    <row r="310" spans="1:3" ht="15">
      <c r="A310">
        <v>2016</v>
      </c>
      <c r="B310">
        <v>48</v>
      </c>
      <c r="C310" s="184">
        <v>52.17391304347826</v>
      </c>
    </row>
    <row r="311" spans="1:3" ht="15">
      <c r="A311">
        <v>2016</v>
      </c>
      <c r="B311">
        <v>49</v>
      </c>
      <c r="C311" s="184">
        <v>54.34782608695652</v>
      </c>
    </row>
    <row r="312" spans="1:3" ht="15">
      <c r="A312">
        <v>2016</v>
      </c>
      <c r="B312">
        <v>50</v>
      </c>
      <c r="C312" s="184">
        <v>54.34782608695652</v>
      </c>
    </row>
    <row r="313" spans="1:3" ht="15">
      <c r="A313">
        <v>2016</v>
      </c>
      <c r="B313">
        <v>51</v>
      </c>
      <c r="C313" s="184">
        <v>54.34782608695652</v>
      </c>
    </row>
    <row r="314" spans="1:3" ht="15">
      <c r="A314">
        <v>2016</v>
      </c>
      <c r="B314">
        <v>52</v>
      </c>
      <c r="C314" s="184">
        <v>54.34782608695652</v>
      </c>
    </row>
    <row r="315" spans="1:3" ht="15">
      <c r="A315">
        <v>2017</v>
      </c>
      <c r="B315">
        <v>1</v>
      </c>
      <c r="C315" s="184">
        <v>55.97826086956522</v>
      </c>
    </row>
    <row r="316" spans="1:3" ht="15">
      <c r="A316">
        <v>2017</v>
      </c>
      <c r="B316">
        <v>2</v>
      </c>
      <c r="C316" s="184">
        <v>55.43478260869565</v>
      </c>
    </row>
    <row r="317" spans="1:3" ht="15">
      <c r="A317">
        <v>2017</v>
      </c>
      <c r="B317">
        <v>3</v>
      </c>
      <c r="C317" s="184">
        <v>56.52173913043478</v>
      </c>
    </row>
    <row r="318" spans="1:3" ht="15">
      <c r="A318">
        <v>2017</v>
      </c>
      <c r="B318">
        <v>4</v>
      </c>
      <c r="C318" s="184">
        <v>58.69565217391305</v>
      </c>
    </row>
    <row r="319" spans="1:3" ht="15">
      <c r="A319">
        <v>2017</v>
      </c>
      <c r="B319">
        <v>5</v>
      </c>
      <c r="C319" s="184">
        <v>58.69565217391305</v>
      </c>
    </row>
    <row r="320" spans="1:3" ht="15">
      <c r="A320">
        <v>2017</v>
      </c>
      <c r="B320">
        <v>6</v>
      </c>
      <c r="C320" s="184">
        <v>59.78260869565217</v>
      </c>
    </row>
    <row r="321" spans="1:3" ht="15">
      <c r="A321">
        <v>2017</v>
      </c>
      <c r="B321">
        <v>7</v>
      </c>
      <c r="C321" s="184">
        <v>60.869565217391305</v>
      </c>
    </row>
    <row r="322" spans="1:3" ht="15">
      <c r="A322">
        <v>2017</v>
      </c>
      <c r="B322">
        <v>8</v>
      </c>
      <c r="C322" s="184">
        <v>60.869565217391305</v>
      </c>
    </row>
    <row r="323" spans="1:3" ht="15">
      <c r="A323">
        <v>2017</v>
      </c>
      <c r="B323">
        <v>9</v>
      </c>
      <c r="C323" s="184">
        <v>60.869565217391305</v>
      </c>
    </row>
    <row r="324" spans="1:3" ht="15">
      <c r="A324">
        <v>2017</v>
      </c>
      <c r="B324">
        <v>10</v>
      </c>
      <c r="C324" s="184">
        <v>61.141304347826086</v>
      </c>
    </row>
    <row r="325" spans="1:3" ht="15">
      <c r="A325">
        <v>2017</v>
      </c>
      <c r="B325">
        <v>11</v>
      </c>
      <c r="C325" s="184">
        <v>61.95652173913044</v>
      </c>
    </row>
    <row r="326" spans="1:3" ht="15">
      <c r="A326">
        <v>2017</v>
      </c>
      <c r="B326">
        <v>12</v>
      </c>
      <c r="C326" s="184">
        <v>63.04347826086956</v>
      </c>
    </row>
    <row r="327" spans="1:3" ht="15">
      <c r="A327">
        <v>2017</v>
      </c>
      <c r="B327">
        <v>13</v>
      </c>
      <c r="C327" s="184">
        <v>64.1304347826087</v>
      </c>
    </row>
    <row r="328" spans="1:3" ht="15">
      <c r="A328">
        <v>2017</v>
      </c>
      <c r="B328">
        <v>14</v>
      </c>
      <c r="C328" s="184">
        <v>65.21739130434783</v>
      </c>
    </row>
    <row r="329" spans="1:3" ht="15">
      <c r="A329">
        <v>2017</v>
      </c>
      <c r="B329">
        <v>15</v>
      </c>
      <c r="C329" s="184">
        <v>66.30434782608695</v>
      </c>
    </row>
    <row r="330" spans="1:3" ht="15">
      <c r="A330">
        <v>2017</v>
      </c>
      <c r="B330">
        <v>16</v>
      </c>
      <c r="C330" s="184">
        <v>66.30434782608695</v>
      </c>
    </row>
    <row r="331" spans="1:3" ht="15">
      <c r="A331">
        <v>2017</v>
      </c>
      <c r="B331">
        <v>17</v>
      </c>
      <c r="C331" s="184">
        <v>66.30434782608695</v>
      </c>
    </row>
    <row r="332" spans="1:3" ht="15">
      <c r="A332">
        <v>2017</v>
      </c>
      <c r="B332">
        <v>18</v>
      </c>
      <c r="C332" s="184">
        <v>66.30434782608695</v>
      </c>
    </row>
    <row r="333" spans="1:3" ht="15">
      <c r="A333">
        <v>2017</v>
      </c>
      <c r="B333">
        <v>19</v>
      </c>
      <c r="C333" s="184">
        <v>66.30434782608695</v>
      </c>
    </row>
    <row r="334" spans="1:3" ht="15">
      <c r="A334">
        <v>2017</v>
      </c>
      <c r="B334">
        <v>20</v>
      </c>
      <c r="C334" s="184">
        <v>66.30434782608695</v>
      </c>
    </row>
    <row r="335" spans="1:3" ht="15">
      <c r="A335">
        <v>2017</v>
      </c>
      <c r="B335">
        <v>21</v>
      </c>
      <c r="C335" s="184">
        <v>66.30434782608695</v>
      </c>
    </row>
    <row r="336" spans="1:3" ht="15">
      <c r="A336">
        <v>2017</v>
      </c>
      <c r="B336">
        <v>22</v>
      </c>
      <c r="C336" s="184">
        <v>66.30434782608695</v>
      </c>
    </row>
    <row r="337" spans="1:3" ht="15">
      <c r="A337">
        <v>2017</v>
      </c>
      <c r="B337">
        <v>23</v>
      </c>
      <c r="C337" s="184">
        <v>65.21739130434783</v>
      </c>
    </row>
    <row r="338" spans="1:3" ht="15">
      <c r="A338">
        <v>2017</v>
      </c>
      <c r="B338">
        <v>24</v>
      </c>
      <c r="C338" s="184">
        <v>64.1304347826087</v>
      </c>
    </row>
    <row r="339" spans="1:3" ht="15">
      <c r="A339">
        <v>2017</v>
      </c>
      <c r="B339">
        <v>25</v>
      </c>
      <c r="C339" s="184">
        <v>63.04347826086956</v>
      </c>
    </row>
    <row r="340" spans="1:3" ht="15">
      <c r="A340">
        <v>2017</v>
      </c>
      <c r="B340">
        <v>26</v>
      </c>
      <c r="C340" s="184">
        <v>62.5</v>
      </c>
    </row>
    <row r="341" spans="1:3" ht="15">
      <c r="A341">
        <v>2017</v>
      </c>
      <c r="B341">
        <v>27</v>
      </c>
      <c r="C341" s="184">
        <v>59.78260869565217</v>
      </c>
    </row>
    <row r="342" spans="1:3" ht="15">
      <c r="A342">
        <v>2017</v>
      </c>
      <c r="B342">
        <v>28</v>
      </c>
      <c r="C342" s="184">
        <v>57.06521739130435</v>
      </c>
    </row>
    <row r="343" spans="1:3" ht="15">
      <c r="A343">
        <v>2017</v>
      </c>
      <c r="B343">
        <v>29</v>
      </c>
      <c r="C343" s="184">
        <v>55.43478260869565</v>
      </c>
    </row>
    <row r="344" spans="1:3" ht="15">
      <c r="A344">
        <v>2017</v>
      </c>
      <c r="B344">
        <v>30</v>
      </c>
      <c r="C344" s="184">
        <v>54.34782608695652</v>
      </c>
    </row>
    <row r="345" spans="1:3" ht="15">
      <c r="A345">
        <v>2017</v>
      </c>
      <c r="B345">
        <v>31</v>
      </c>
      <c r="C345" s="184">
        <v>53.26086956521739</v>
      </c>
    </row>
    <row r="346" spans="1:3" ht="15">
      <c r="A346">
        <v>2017</v>
      </c>
      <c r="B346">
        <v>32</v>
      </c>
      <c r="C346" s="184">
        <v>53.26086956521739</v>
      </c>
    </row>
    <row r="347" spans="1:3" ht="15">
      <c r="A347">
        <v>2017</v>
      </c>
      <c r="B347">
        <v>33</v>
      </c>
      <c r="C347" s="184">
        <v>53.26086956521739</v>
      </c>
    </row>
    <row r="348" spans="1:3" ht="15">
      <c r="A348">
        <v>2017</v>
      </c>
      <c r="B348">
        <v>34</v>
      </c>
      <c r="C348" s="184">
        <v>52.71739130434783</v>
      </c>
    </row>
    <row r="349" spans="1:3" ht="15">
      <c r="A349">
        <v>2017</v>
      </c>
      <c r="B349">
        <v>35</v>
      </c>
      <c r="C349" s="184">
        <v>51.08695652173913</v>
      </c>
    </row>
    <row r="350" spans="1:3" ht="15">
      <c r="A350">
        <v>2017</v>
      </c>
      <c r="B350">
        <v>36</v>
      </c>
      <c r="C350" s="184">
        <v>50</v>
      </c>
    </row>
    <row r="351" spans="1:3" ht="15">
      <c r="A351">
        <v>2017</v>
      </c>
      <c r="B351">
        <v>37</v>
      </c>
      <c r="C351" s="184">
        <v>47.82608695652174</v>
      </c>
    </row>
    <row r="352" spans="1:3" ht="15">
      <c r="A352">
        <v>2017</v>
      </c>
      <c r="B352">
        <v>38</v>
      </c>
      <c r="C352" s="184">
        <v>44.56521739130435</v>
      </c>
    </row>
    <row r="353" spans="1:3" ht="15">
      <c r="A353">
        <v>2017</v>
      </c>
      <c r="B353">
        <v>39</v>
      </c>
      <c r="C353" s="184">
        <v>42.391304347826086</v>
      </c>
    </row>
    <row r="354" spans="1:3" ht="15">
      <c r="A354">
        <v>2017</v>
      </c>
      <c r="B354">
        <v>40</v>
      </c>
      <c r="C354" s="184">
        <v>41.30434782608695</v>
      </c>
    </row>
    <row r="355" spans="1:3" ht="15">
      <c r="A355">
        <v>2017</v>
      </c>
      <c r="B355">
        <v>41</v>
      </c>
      <c r="C355" s="184">
        <v>40.21739130434783</v>
      </c>
    </row>
    <row r="356" spans="1:3" ht="15">
      <c r="A356">
        <v>2017</v>
      </c>
      <c r="B356">
        <v>42</v>
      </c>
      <c r="C356" s="184">
        <v>40.21739130434783</v>
      </c>
    </row>
    <row r="357" spans="1:3" ht="15">
      <c r="A357">
        <v>2017</v>
      </c>
      <c r="B357">
        <v>43</v>
      </c>
      <c r="C357" s="184">
        <v>39.130434782608695</v>
      </c>
    </row>
    <row r="358" spans="1:3" ht="15">
      <c r="A358">
        <v>2017</v>
      </c>
      <c r="B358">
        <v>44</v>
      </c>
      <c r="C358" s="184">
        <v>39.130434782608695</v>
      </c>
    </row>
    <row r="359" spans="1:3" ht="15">
      <c r="A359">
        <v>2017</v>
      </c>
      <c r="B359">
        <v>45</v>
      </c>
      <c r="C359" s="184">
        <v>39.130434782608695</v>
      </c>
    </row>
    <row r="360" spans="1:3" ht="15">
      <c r="A360">
        <v>2017</v>
      </c>
      <c r="B360">
        <v>46</v>
      </c>
      <c r="C360" s="184">
        <v>39.130434782608695</v>
      </c>
    </row>
    <row r="361" spans="1:3" ht="15">
      <c r="A361">
        <v>2017</v>
      </c>
      <c r="B361">
        <v>47</v>
      </c>
      <c r="C361" s="184">
        <v>39.67391304347826</v>
      </c>
    </row>
    <row r="362" spans="1:3" ht="15">
      <c r="A362">
        <v>2017</v>
      </c>
      <c r="B362">
        <v>48</v>
      </c>
      <c r="C362" s="184">
        <v>40.76086956521739</v>
      </c>
    </row>
    <row r="363" spans="1:3" ht="15">
      <c r="A363">
        <v>2017</v>
      </c>
      <c r="B363">
        <v>49</v>
      </c>
      <c r="C363" s="184">
        <v>41.30434782608695</v>
      </c>
    </row>
    <row r="364" spans="1:3" ht="15">
      <c r="A364">
        <v>2017</v>
      </c>
      <c r="B364">
        <v>50</v>
      </c>
      <c r="C364" s="184">
        <v>41.30434782608695</v>
      </c>
    </row>
    <row r="365" spans="1:3" ht="15">
      <c r="A365">
        <v>2017</v>
      </c>
      <c r="B365">
        <v>51</v>
      </c>
      <c r="C365" s="184">
        <v>41.30434782608695</v>
      </c>
    </row>
    <row r="366" spans="1:3" ht="15">
      <c r="A366">
        <v>2017</v>
      </c>
      <c r="B366">
        <v>52</v>
      </c>
      <c r="C366" s="184">
        <v>41.30434782608695</v>
      </c>
    </row>
    <row r="367" spans="1:3" ht="15">
      <c r="A367">
        <v>2018</v>
      </c>
      <c r="B367">
        <v>1</v>
      </c>
      <c r="C367" s="184">
        <v>41.57608695652174</v>
      </c>
    </row>
    <row r="368" spans="1:3" ht="15">
      <c r="A368">
        <v>2018</v>
      </c>
      <c r="B368">
        <v>2</v>
      </c>
      <c r="C368" s="184">
        <v>41.57608695652174</v>
      </c>
    </row>
    <row r="369" spans="1:3" ht="15">
      <c r="A369">
        <v>2018</v>
      </c>
      <c r="B369">
        <v>3</v>
      </c>
      <c r="C369" s="184">
        <v>42.93478260869565</v>
      </c>
    </row>
    <row r="370" spans="1:3" ht="15">
      <c r="A370">
        <v>2018</v>
      </c>
      <c r="B370">
        <v>4</v>
      </c>
      <c r="C370" s="184">
        <v>42.93478260869565</v>
      </c>
    </row>
    <row r="371" spans="1:3" ht="15">
      <c r="A371">
        <v>2018</v>
      </c>
      <c r="B371">
        <v>5</v>
      </c>
      <c r="C371" s="184">
        <v>44.02173913043478</v>
      </c>
    </row>
    <row r="372" spans="1:3" ht="15">
      <c r="A372">
        <v>2018</v>
      </c>
      <c r="B372">
        <v>6</v>
      </c>
      <c r="C372" s="184">
        <v>46.19565217391305</v>
      </c>
    </row>
    <row r="373" spans="1:3" ht="15">
      <c r="A373">
        <v>2018</v>
      </c>
      <c r="B373">
        <v>7</v>
      </c>
      <c r="C373" s="184">
        <v>48.369565217391305</v>
      </c>
    </row>
    <row r="374" spans="1:3" ht="15">
      <c r="A374">
        <v>2018</v>
      </c>
      <c r="B374">
        <v>8</v>
      </c>
      <c r="C374" s="184">
        <v>50.54347826086956</v>
      </c>
    </row>
    <row r="375" spans="1:3" ht="15">
      <c r="A375">
        <v>2018</v>
      </c>
      <c r="B375">
        <v>9</v>
      </c>
      <c r="C375" s="184">
        <v>52.71739130434783</v>
      </c>
    </row>
    <row r="376" spans="1:3" ht="15">
      <c r="A376">
        <v>2018</v>
      </c>
      <c r="B376">
        <v>10</v>
      </c>
      <c r="C376" s="184">
        <v>52.71739130434783</v>
      </c>
    </row>
    <row r="377" spans="1:3" ht="15">
      <c r="A377">
        <v>2018</v>
      </c>
      <c r="B377">
        <v>11</v>
      </c>
      <c r="C377" s="184">
        <v>52.71739130434783</v>
      </c>
    </row>
    <row r="378" spans="1:3" ht="15">
      <c r="A378">
        <v>2018</v>
      </c>
      <c r="B378">
        <v>12</v>
      </c>
      <c r="C378" s="184">
        <v>53.53260869565217</v>
      </c>
    </row>
    <row r="379" spans="1:3" ht="15">
      <c r="A379">
        <v>2018</v>
      </c>
      <c r="B379">
        <v>13</v>
      </c>
      <c r="C379" s="184">
        <v>53.53260869565217</v>
      </c>
    </row>
    <row r="380" spans="1:3" ht="15">
      <c r="A380">
        <v>2018</v>
      </c>
      <c r="B380">
        <v>14</v>
      </c>
      <c r="C380" s="184">
        <v>53.53260869565217</v>
      </c>
    </row>
    <row r="381" spans="1:3" ht="15">
      <c r="A381">
        <v>2018</v>
      </c>
      <c r="B381">
        <v>15</v>
      </c>
      <c r="C381" s="184">
        <v>53.53260869565217</v>
      </c>
    </row>
    <row r="382" spans="1:3" ht="15">
      <c r="A382">
        <v>2018</v>
      </c>
      <c r="B382">
        <v>16</v>
      </c>
      <c r="C382" s="184">
        <v>53.26086956521739</v>
      </c>
    </row>
    <row r="383" spans="1:3" ht="15">
      <c r="A383">
        <v>2018</v>
      </c>
      <c r="B383">
        <v>17</v>
      </c>
      <c r="C383" s="184">
        <v>50.54347826086956</v>
      </c>
    </row>
    <row r="384" spans="1:3" ht="15">
      <c r="A384">
        <v>2018</v>
      </c>
      <c r="B384">
        <v>18</v>
      </c>
      <c r="C384" s="184">
        <v>47.55434782608695</v>
      </c>
    </row>
    <row r="385" spans="1:3" ht="15">
      <c r="A385">
        <v>2018</v>
      </c>
      <c r="B385">
        <v>19</v>
      </c>
      <c r="C385" s="184">
        <v>44.56521739130435</v>
      </c>
    </row>
    <row r="386" spans="1:3" ht="15">
      <c r="A386">
        <v>2018</v>
      </c>
      <c r="B386">
        <v>20</v>
      </c>
      <c r="C386" s="184">
        <v>44.56521739130435</v>
      </c>
    </row>
    <row r="387" spans="1:3" ht="15">
      <c r="A387">
        <v>2018</v>
      </c>
      <c r="B387">
        <v>21</v>
      </c>
      <c r="C387" s="184">
        <v>44.56521739130435</v>
      </c>
    </row>
    <row r="388" spans="1:3" ht="15">
      <c r="A388">
        <v>2018</v>
      </c>
      <c r="B388">
        <v>22</v>
      </c>
      <c r="C388" s="184">
        <v>43.47826086956522</v>
      </c>
    </row>
    <row r="389" spans="1:3" ht="15">
      <c r="A389">
        <v>2018</v>
      </c>
      <c r="B389">
        <v>23</v>
      </c>
      <c r="C389" s="184">
        <v>43.47826086956522</v>
      </c>
    </row>
    <row r="390" spans="1:3" ht="15">
      <c r="A390">
        <v>2018</v>
      </c>
      <c r="B390">
        <v>24</v>
      </c>
      <c r="C390" s="184">
        <v>45.108695652173914</v>
      </c>
    </row>
    <row r="391" spans="1:3" ht="15">
      <c r="A391">
        <v>2018</v>
      </c>
      <c r="B391">
        <v>25</v>
      </c>
      <c r="C391" s="184">
        <v>44.02173913043478</v>
      </c>
    </row>
    <row r="392" spans="1:3" ht="15">
      <c r="A392">
        <v>2018</v>
      </c>
      <c r="B392">
        <v>26</v>
      </c>
      <c r="C392" s="184">
        <v>40.76086956521739</v>
      </c>
    </row>
    <row r="393" spans="1:3" ht="15">
      <c r="A393">
        <v>2018</v>
      </c>
      <c r="B393">
        <v>27</v>
      </c>
      <c r="C393" s="184">
        <v>38.858695652173914</v>
      </c>
    </row>
    <row r="394" spans="1:3" ht="15">
      <c r="A394">
        <v>2018</v>
      </c>
      <c r="B394">
        <v>28</v>
      </c>
      <c r="C394" s="184">
        <v>36.68478260869565</v>
      </c>
    </row>
    <row r="395" spans="1:3" ht="15">
      <c r="A395">
        <v>2018</v>
      </c>
      <c r="B395">
        <v>29</v>
      </c>
      <c r="C395" s="184">
        <v>34.51086956521739</v>
      </c>
    </row>
    <row r="396" spans="1:3" ht="15">
      <c r="A396">
        <v>2018</v>
      </c>
      <c r="B396">
        <v>30</v>
      </c>
      <c r="C396" s="184">
        <v>33.42391304347826</v>
      </c>
    </row>
    <row r="397" spans="1:3" ht="15">
      <c r="A397">
        <v>2018</v>
      </c>
      <c r="B397">
        <v>31</v>
      </c>
      <c r="C397" s="184">
        <v>33.42391304347826</v>
      </c>
    </row>
    <row r="398" spans="1:3" ht="15">
      <c r="A398">
        <v>2018</v>
      </c>
      <c r="B398">
        <v>32</v>
      </c>
      <c r="C398" s="184">
        <v>33.42391304347826</v>
      </c>
    </row>
    <row r="399" spans="1:3" ht="15">
      <c r="A399">
        <v>2018</v>
      </c>
      <c r="B399">
        <v>33</v>
      </c>
      <c r="C399" s="184">
        <v>34.23913043478261</v>
      </c>
    </row>
    <row r="400" spans="1:3" ht="15">
      <c r="A400">
        <v>2018</v>
      </c>
      <c r="B400">
        <v>34</v>
      </c>
      <c r="C400" s="184">
        <v>34.51086956521739</v>
      </c>
    </row>
    <row r="401" spans="1:3" ht="15">
      <c r="A401">
        <v>2018</v>
      </c>
      <c r="B401">
        <v>35</v>
      </c>
      <c r="C401" s="184">
        <v>34.51086956521739</v>
      </c>
    </row>
    <row r="402" spans="1:3" ht="15">
      <c r="A402">
        <v>2018</v>
      </c>
      <c r="B402">
        <v>36</v>
      </c>
      <c r="C402" s="184">
        <v>34.23913043478261</v>
      </c>
    </row>
    <row r="403" spans="1:3" ht="15">
      <c r="A403">
        <v>2018</v>
      </c>
      <c r="B403">
        <v>37</v>
      </c>
      <c r="C403" s="184">
        <v>33.42391304347826</v>
      </c>
    </row>
    <row r="404" spans="1:3" ht="15">
      <c r="A404">
        <v>2018</v>
      </c>
      <c r="B404">
        <v>38</v>
      </c>
      <c r="C404" s="184">
        <v>29.891304347826086</v>
      </c>
    </row>
    <row r="405" spans="1:3" ht="15">
      <c r="A405">
        <v>2018</v>
      </c>
      <c r="B405">
        <v>39</v>
      </c>
      <c r="C405" s="184">
        <v>28.532608695652176</v>
      </c>
    </row>
    <row r="406" spans="1:3" ht="15">
      <c r="A406">
        <v>2018</v>
      </c>
      <c r="B406">
        <v>40</v>
      </c>
      <c r="C406" s="184">
        <v>28.26086956521739</v>
      </c>
    </row>
    <row r="407" spans="1:3" ht="15">
      <c r="A407">
        <v>2018</v>
      </c>
      <c r="B407">
        <v>41</v>
      </c>
      <c r="C407" s="184">
        <v>28.26086956521739</v>
      </c>
    </row>
    <row r="408" spans="1:3" ht="15">
      <c r="A408">
        <v>2018</v>
      </c>
      <c r="B408">
        <v>42</v>
      </c>
      <c r="C408" s="184">
        <v>28.26086956521739</v>
      </c>
    </row>
    <row r="409" spans="1:3" ht="15">
      <c r="A409">
        <v>2018</v>
      </c>
      <c r="B409">
        <v>43</v>
      </c>
      <c r="C409" s="184">
        <v>28.26086956521739</v>
      </c>
    </row>
    <row r="410" spans="1:3" ht="15">
      <c r="A410">
        <v>2018</v>
      </c>
      <c r="B410">
        <v>44</v>
      </c>
      <c r="C410" s="184">
        <v>29.347826086956523</v>
      </c>
    </row>
    <row r="411" spans="1:3" ht="15">
      <c r="A411">
        <v>2018</v>
      </c>
      <c r="B411">
        <v>45</v>
      </c>
      <c r="C411" s="184">
        <v>30.434782608695652</v>
      </c>
    </row>
    <row r="412" spans="1:3" ht="15">
      <c r="A412">
        <v>2018</v>
      </c>
      <c r="B412">
        <v>46</v>
      </c>
      <c r="C412" s="184">
        <v>31.52173913043478</v>
      </c>
    </row>
    <row r="413" spans="1:3" ht="15">
      <c r="A413">
        <v>2018</v>
      </c>
      <c r="B413">
        <v>47</v>
      </c>
      <c r="C413" s="184">
        <v>33.69565217391305</v>
      </c>
    </row>
    <row r="414" spans="1:3" ht="15">
      <c r="A414">
        <v>2018</v>
      </c>
      <c r="B414">
        <v>48</v>
      </c>
      <c r="C414" s="184">
        <v>34.78260869565217</v>
      </c>
    </row>
    <row r="415" spans="1:3" ht="15">
      <c r="A415">
        <v>2018</v>
      </c>
      <c r="B415">
        <v>49</v>
      </c>
      <c r="C415" s="184">
        <v>35.869565217391305</v>
      </c>
    </row>
    <row r="416" spans="1:3" ht="15">
      <c r="A416">
        <v>2018</v>
      </c>
      <c r="B416">
        <v>50</v>
      </c>
      <c r="C416" s="184">
        <v>36.95652173913044</v>
      </c>
    </row>
    <row r="417" spans="1:3" ht="15">
      <c r="A417">
        <v>2018</v>
      </c>
      <c r="B417">
        <v>51</v>
      </c>
      <c r="C417" s="184">
        <v>38.04347826086956</v>
      </c>
    </row>
    <row r="418" spans="1:3" ht="15">
      <c r="A418">
        <v>2018</v>
      </c>
      <c r="B418">
        <v>52</v>
      </c>
      <c r="C418" s="184">
        <v>38.04347826086956</v>
      </c>
    </row>
    <row r="419" spans="1:3" ht="15">
      <c r="A419">
        <v>2019</v>
      </c>
      <c r="B419">
        <v>1</v>
      </c>
      <c r="C419" s="184">
        <v>37.22826086956522</v>
      </c>
    </row>
    <row r="420" spans="1:3" ht="15">
      <c r="A420">
        <v>2019</v>
      </c>
      <c r="B420">
        <v>2</v>
      </c>
      <c r="C420" s="184">
        <v>37.22826086956522</v>
      </c>
    </row>
    <row r="421" spans="1:3" ht="15">
      <c r="A421">
        <v>2019</v>
      </c>
      <c r="B421">
        <v>3</v>
      </c>
      <c r="C421" s="184">
        <v>38.04347826086956</v>
      </c>
    </row>
    <row r="422" spans="1:3" ht="15">
      <c r="A422">
        <v>2019</v>
      </c>
      <c r="B422">
        <v>4</v>
      </c>
      <c r="C422" s="184">
        <v>38.04347826086956</v>
      </c>
    </row>
    <row r="423" spans="1:3" ht="15">
      <c r="A423">
        <v>2019</v>
      </c>
      <c r="B423">
        <v>5</v>
      </c>
      <c r="C423" s="184">
        <v>38.31521739130435</v>
      </c>
    </row>
    <row r="424" spans="1:3" ht="15">
      <c r="A424">
        <v>2019</v>
      </c>
      <c r="B424">
        <v>6</v>
      </c>
      <c r="C424" s="184">
        <v>39.40217391304348</v>
      </c>
    </row>
    <row r="425" spans="1:3" ht="15">
      <c r="A425">
        <v>2019</v>
      </c>
      <c r="B425">
        <v>7</v>
      </c>
      <c r="C425" s="184">
        <v>39.40217391304348</v>
      </c>
    </row>
    <row r="426" spans="1:3" ht="15">
      <c r="A426">
        <v>2019</v>
      </c>
      <c r="B426">
        <v>8</v>
      </c>
      <c r="C426" s="184">
        <v>40.21739130434783</v>
      </c>
    </row>
    <row r="427" spans="1:3" ht="15">
      <c r="A427">
        <v>2019</v>
      </c>
      <c r="B427">
        <v>9</v>
      </c>
      <c r="C427" s="184">
        <v>43.20652173913044</v>
      </c>
    </row>
    <row r="428" spans="1:3" ht="15">
      <c r="A428">
        <v>2019</v>
      </c>
      <c r="B428">
        <v>10</v>
      </c>
      <c r="C428" s="184">
        <v>45.108695652173914</v>
      </c>
    </row>
    <row r="429" spans="1:3" ht="15">
      <c r="A429">
        <v>2019</v>
      </c>
      <c r="B429">
        <v>11</v>
      </c>
      <c r="C429" s="184">
        <v>46.19565217391305</v>
      </c>
    </row>
    <row r="430" spans="1:3" ht="15">
      <c r="A430">
        <v>2019</v>
      </c>
      <c r="B430">
        <v>12</v>
      </c>
      <c r="C430" s="184">
        <v>48.369565217391305</v>
      </c>
    </row>
    <row r="431" spans="1:3" ht="15">
      <c r="A431">
        <v>2019</v>
      </c>
      <c r="B431">
        <v>13</v>
      </c>
      <c r="C431" s="184">
        <v>51.630434782608695</v>
      </c>
    </row>
    <row r="432" spans="1:3" ht="15">
      <c r="A432">
        <v>2019</v>
      </c>
      <c r="B432">
        <v>14</v>
      </c>
      <c r="C432" s="184">
        <v>55.97826086956522</v>
      </c>
    </row>
    <row r="433" spans="1:3" ht="15">
      <c r="A433">
        <v>2019</v>
      </c>
      <c r="B433">
        <v>15</v>
      </c>
      <c r="C433" s="184">
        <v>58.15217391304348</v>
      </c>
    </row>
    <row r="434" spans="1:3" ht="15">
      <c r="A434">
        <v>2019</v>
      </c>
      <c r="B434">
        <v>16</v>
      </c>
      <c r="C434" s="184">
        <v>59.23913043478261</v>
      </c>
    </row>
    <row r="435" spans="1:3" ht="15">
      <c r="A435">
        <v>2019</v>
      </c>
      <c r="B435">
        <v>17</v>
      </c>
      <c r="C435" s="184">
        <v>60.32608695652174</v>
      </c>
    </row>
    <row r="436" spans="1:3" ht="15">
      <c r="A436">
        <v>2019</v>
      </c>
      <c r="B436">
        <v>18</v>
      </c>
      <c r="C436" s="184">
        <v>61.41304347826087</v>
      </c>
    </row>
    <row r="437" spans="1:3" ht="15">
      <c r="A437">
        <v>2019</v>
      </c>
      <c r="B437">
        <v>19</v>
      </c>
      <c r="C437" s="184">
        <v>62.5</v>
      </c>
    </row>
    <row r="438" spans="1:3" ht="15">
      <c r="A438">
        <v>2019</v>
      </c>
      <c r="B438">
        <v>20</v>
      </c>
      <c r="C438" s="184">
        <v>62.5</v>
      </c>
    </row>
    <row r="439" spans="1:3" ht="15">
      <c r="A439">
        <v>2019</v>
      </c>
      <c r="B439">
        <v>21</v>
      </c>
      <c r="C439" s="184">
        <v>62.5</v>
      </c>
    </row>
    <row r="440" spans="1:3" ht="15">
      <c r="A440">
        <v>2019</v>
      </c>
      <c r="B440">
        <v>22</v>
      </c>
      <c r="C440" s="184">
        <v>62.5</v>
      </c>
    </row>
    <row r="441" spans="1:3" ht="15">
      <c r="A441">
        <v>2019</v>
      </c>
      <c r="B441">
        <v>23</v>
      </c>
      <c r="C441" s="184">
        <v>62.5</v>
      </c>
    </row>
    <row r="442" spans="1:3" ht="15">
      <c r="A442">
        <v>2019</v>
      </c>
      <c r="B442">
        <v>24</v>
      </c>
      <c r="C442" s="184">
        <v>62.5</v>
      </c>
    </row>
    <row r="443" spans="1:3" ht="15">
      <c r="A443">
        <v>2019</v>
      </c>
      <c r="B443">
        <v>25</v>
      </c>
      <c r="C443" s="184">
        <v>62.5</v>
      </c>
    </row>
    <row r="444" spans="1:3" ht="15">
      <c r="A444">
        <v>2019</v>
      </c>
      <c r="B444">
        <v>26</v>
      </c>
      <c r="C444" s="184">
        <v>62.5</v>
      </c>
    </row>
    <row r="445" spans="1:3" ht="15">
      <c r="A445">
        <v>2019</v>
      </c>
      <c r="B445">
        <v>27</v>
      </c>
      <c r="C445" s="184">
        <v>61.41304347826087</v>
      </c>
    </row>
    <row r="446" spans="1:3" ht="15">
      <c r="A446">
        <v>2019</v>
      </c>
      <c r="B446">
        <v>28</v>
      </c>
      <c r="C446" s="184">
        <v>58.15217391304348</v>
      </c>
    </row>
    <row r="447" spans="1:3" ht="15">
      <c r="A447">
        <v>2019</v>
      </c>
      <c r="B447">
        <v>29</v>
      </c>
      <c r="C447" s="184">
        <v>54.891304347826086</v>
      </c>
    </row>
    <row r="448" spans="1:3" ht="15">
      <c r="A448">
        <v>2019</v>
      </c>
      <c r="B448">
        <v>30</v>
      </c>
      <c r="C448" s="184">
        <v>52.71739130434783</v>
      </c>
    </row>
    <row r="449" spans="1:3" ht="15">
      <c r="A449">
        <v>2019</v>
      </c>
      <c r="B449">
        <v>31</v>
      </c>
      <c r="C449" s="184">
        <v>51.630434782608695</v>
      </c>
    </row>
    <row r="450" spans="1:3" ht="15">
      <c r="A450">
        <v>2019</v>
      </c>
      <c r="B450">
        <v>32</v>
      </c>
      <c r="C450" s="184">
        <v>51.630434782608695</v>
      </c>
    </row>
    <row r="451" spans="1:3" ht="15">
      <c r="A451">
        <v>2019</v>
      </c>
      <c r="B451">
        <v>33</v>
      </c>
      <c r="C451" s="184">
        <v>52.71739130434783</v>
      </c>
    </row>
    <row r="452" spans="1:3" ht="15">
      <c r="A452">
        <v>2019</v>
      </c>
      <c r="B452">
        <v>34</v>
      </c>
      <c r="C452" s="184">
        <v>52.98913043478261</v>
      </c>
    </row>
    <row r="453" spans="1:3" ht="15">
      <c r="A453">
        <v>2019</v>
      </c>
      <c r="B453">
        <v>35</v>
      </c>
      <c r="C453" s="184">
        <v>52.98913043478261</v>
      </c>
    </row>
    <row r="454" spans="1:3" ht="15">
      <c r="A454">
        <v>2019</v>
      </c>
      <c r="B454">
        <v>36</v>
      </c>
      <c r="C454" s="184">
        <v>52.98913043478261</v>
      </c>
    </row>
    <row r="455" spans="1:3" ht="15">
      <c r="A455">
        <v>2019</v>
      </c>
      <c r="B455">
        <v>37</v>
      </c>
      <c r="C455" s="184">
        <v>52.98913043478261</v>
      </c>
    </row>
    <row r="456" spans="1:3" ht="15">
      <c r="A456">
        <v>2019</v>
      </c>
      <c r="B456">
        <v>38</v>
      </c>
      <c r="C456" s="184">
        <v>52.98913043478261</v>
      </c>
    </row>
    <row r="457" spans="1:3" ht="15">
      <c r="A457">
        <v>2019</v>
      </c>
      <c r="B457">
        <v>39</v>
      </c>
      <c r="C457" s="184">
        <v>52.98913043478261</v>
      </c>
    </row>
    <row r="458" spans="1:3" ht="15">
      <c r="A458">
        <v>2019</v>
      </c>
      <c r="B458">
        <v>40</v>
      </c>
      <c r="C458" s="184">
        <v>53.80434782608695</v>
      </c>
    </row>
    <row r="459" spans="1:3" ht="15">
      <c r="A459">
        <v>2019</v>
      </c>
      <c r="B459">
        <v>41</v>
      </c>
      <c r="C459" s="184">
        <v>54.07608695652174</v>
      </c>
    </row>
    <row r="460" spans="1:3" ht="15">
      <c r="A460">
        <v>2019</v>
      </c>
      <c r="B460">
        <v>42</v>
      </c>
      <c r="C460" s="184">
        <v>54.891304347826086</v>
      </c>
    </row>
    <row r="461" spans="1:3" ht="15">
      <c r="A461">
        <v>2019</v>
      </c>
      <c r="B461">
        <v>43</v>
      </c>
      <c r="C461" s="184">
        <v>55.97826086956522</v>
      </c>
    </row>
    <row r="462" spans="1:3" ht="15">
      <c r="A462">
        <v>2019</v>
      </c>
      <c r="B462">
        <v>44</v>
      </c>
      <c r="C462" s="184">
        <v>59.23913043478261</v>
      </c>
    </row>
    <row r="463" spans="1:3" ht="15">
      <c r="A463">
        <v>2019</v>
      </c>
      <c r="B463">
        <v>45</v>
      </c>
      <c r="C463" s="184">
        <v>61.41304347826087</v>
      </c>
    </row>
    <row r="464" spans="1:3" ht="15">
      <c r="A464">
        <v>2019</v>
      </c>
      <c r="B464">
        <v>46</v>
      </c>
      <c r="C464" s="184">
        <v>64.67391304347827</v>
      </c>
    </row>
    <row r="465" spans="1:3" ht="15">
      <c r="A465">
        <v>2019</v>
      </c>
      <c r="B465">
        <v>47</v>
      </c>
      <c r="C465" s="184">
        <v>66.84782608695652</v>
      </c>
    </row>
    <row r="466" spans="1:3" ht="15">
      <c r="A466">
        <v>2019</v>
      </c>
      <c r="B466">
        <v>48</v>
      </c>
      <c r="C466" s="184">
        <v>71.19565217391305</v>
      </c>
    </row>
    <row r="467" spans="1:3" ht="15">
      <c r="A467">
        <v>2019</v>
      </c>
      <c r="B467">
        <v>49</v>
      </c>
      <c r="C467" s="184">
        <v>74.45652173913044</v>
      </c>
    </row>
    <row r="468" spans="1:3" ht="15">
      <c r="A468">
        <v>2019</v>
      </c>
      <c r="B468">
        <v>50</v>
      </c>
      <c r="C468" s="184">
        <v>75.54347826086956</v>
      </c>
    </row>
    <row r="469" spans="1:3" ht="15">
      <c r="A469">
        <v>2019</v>
      </c>
      <c r="B469">
        <v>51</v>
      </c>
      <c r="C469" s="184">
        <v>72.28260869565217</v>
      </c>
    </row>
    <row r="470" spans="1:3" ht="15">
      <c r="A470">
        <v>2019</v>
      </c>
      <c r="B470">
        <v>52</v>
      </c>
      <c r="C470" s="184">
        <v>72.28260869565217</v>
      </c>
    </row>
    <row r="471" spans="1:3" ht="15">
      <c r="A471">
        <v>2020</v>
      </c>
      <c r="B471">
        <v>1</v>
      </c>
      <c r="C471" s="184">
        <v>72.28260869565217</v>
      </c>
    </row>
    <row r="472" spans="1:3" ht="15">
      <c r="A472">
        <v>2020</v>
      </c>
      <c r="B472">
        <v>2</v>
      </c>
      <c r="C472" s="184">
        <v>70.1086956521739</v>
      </c>
    </row>
    <row r="473" spans="1:3" ht="15">
      <c r="A473">
        <v>2020</v>
      </c>
      <c r="B473">
        <v>3</v>
      </c>
      <c r="C473" s="184">
        <v>70.1086956521739</v>
      </c>
    </row>
    <row r="474" spans="1:3" ht="15">
      <c r="A474">
        <v>2020</v>
      </c>
      <c r="B474">
        <v>4</v>
      </c>
      <c r="C474" s="184">
        <v>70.1086956521739</v>
      </c>
    </row>
    <row r="475" spans="1:3" ht="15">
      <c r="A475">
        <v>2020</v>
      </c>
      <c r="B475">
        <v>5</v>
      </c>
      <c r="C475" s="184">
        <v>71.46739130434783</v>
      </c>
    </row>
    <row r="476" spans="1:3" ht="15">
      <c r="A476">
        <v>2020</v>
      </c>
      <c r="B476">
        <v>6</v>
      </c>
      <c r="C476" s="184">
        <v>74.45652173913044</v>
      </c>
    </row>
    <row r="477" spans="1:3" ht="15">
      <c r="A477">
        <v>2020</v>
      </c>
      <c r="B477">
        <v>7</v>
      </c>
      <c r="C477" s="184">
        <v>76.90217391304348</v>
      </c>
    </row>
    <row r="478" spans="1:3" ht="15">
      <c r="A478">
        <v>2020</v>
      </c>
      <c r="B478">
        <v>8</v>
      </c>
      <c r="C478" s="184">
        <v>79.07608695652173</v>
      </c>
    </row>
    <row r="479" spans="1:3" ht="15">
      <c r="A479">
        <v>2020</v>
      </c>
      <c r="B479">
        <v>9</v>
      </c>
      <c r="C479" s="184">
        <v>82.06521739130434</v>
      </c>
    </row>
    <row r="480" spans="1:3" ht="15">
      <c r="A480">
        <v>2020</v>
      </c>
      <c r="B480">
        <v>10</v>
      </c>
      <c r="C480" s="184">
        <v>84.23913043478261</v>
      </c>
    </row>
    <row r="481" spans="1:3" ht="15">
      <c r="A481">
        <v>2020</v>
      </c>
      <c r="B481">
        <v>11</v>
      </c>
      <c r="C481" s="184">
        <v>83.69565217391305</v>
      </c>
    </row>
    <row r="482" spans="1:3" ht="15">
      <c r="A482">
        <v>2020</v>
      </c>
      <c r="B482">
        <v>12</v>
      </c>
      <c r="C482" s="184">
        <v>75.54347826086956</v>
      </c>
    </row>
    <row r="483" spans="1:3" ht="15">
      <c r="A483">
        <v>2020</v>
      </c>
      <c r="B483">
        <v>13</v>
      </c>
      <c r="C483" s="184">
        <v>71.19565217391305</v>
      </c>
    </row>
    <row r="484" spans="1:3" ht="15">
      <c r="A484">
        <v>2020</v>
      </c>
      <c r="B484">
        <v>14</v>
      </c>
      <c r="C484" s="184">
        <v>71.19565217391305</v>
      </c>
    </row>
    <row r="485" spans="1:3" ht="15">
      <c r="A485">
        <v>2020</v>
      </c>
      <c r="B485">
        <v>15</v>
      </c>
      <c r="C485" s="184">
        <v>67.93478260869566</v>
      </c>
    </row>
    <row r="486" spans="1:3" ht="15">
      <c r="A486">
        <v>2020</v>
      </c>
      <c r="B486">
        <v>16</v>
      </c>
      <c r="C486" s="184">
        <v>65.76086956521739</v>
      </c>
    </row>
    <row r="487" spans="1:3" ht="15">
      <c r="A487">
        <v>2020</v>
      </c>
      <c r="B487">
        <v>17</v>
      </c>
      <c r="C487" s="184">
        <v>61.141304347826086</v>
      </c>
    </row>
    <row r="488" spans="1:3" ht="15">
      <c r="A488">
        <v>2020</v>
      </c>
      <c r="B488">
        <v>18</v>
      </c>
      <c r="C488" s="184">
        <v>57.06521739130435</v>
      </c>
    </row>
    <row r="489" spans="1:3" ht="15">
      <c r="A489">
        <v>2020</v>
      </c>
      <c r="B489">
        <v>19</v>
      </c>
      <c r="C489" s="184">
        <v>48.369565217391305</v>
      </c>
    </row>
    <row r="490" spans="1:3" ht="15">
      <c r="A490">
        <v>2020</v>
      </c>
      <c r="B490">
        <v>20</v>
      </c>
      <c r="C490" s="184">
        <v>43.75</v>
      </c>
    </row>
    <row r="491" spans="1:3" ht="15">
      <c r="A491">
        <v>2020</v>
      </c>
      <c r="B491">
        <v>21</v>
      </c>
      <c r="C491" s="184">
        <v>43.75</v>
      </c>
    </row>
    <row r="492" spans="1:3" ht="15">
      <c r="A492">
        <v>2020</v>
      </c>
      <c r="B492">
        <v>22</v>
      </c>
      <c r="C492" s="184">
        <v>46.19565217391305</v>
      </c>
    </row>
    <row r="493" spans="1:3" ht="15">
      <c r="A493">
        <v>2020</v>
      </c>
      <c r="B493">
        <v>23</v>
      </c>
      <c r="C493" s="184">
        <v>48.369565217391305</v>
      </c>
    </row>
    <row r="494" spans="1:3" ht="15">
      <c r="A494">
        <v>2020</v>
      </c>
      <c r="B494">
        <v>24</v>
      </c>
      <c r="C494" s="184">
        <v>48.369565217391305</v>
      </c>
    </row>
    <row r="495" spans="1:3" ht="15">
      <c r="A495">
        <v>2020</v>
      </c>
      <c r="B495">
        <v>25</v>
      </c>
      <c r="C495" s="184">
        <v>48.369565217391305</v>
      </c>
    </row>
    <row r="496" spans="1:3" ht="15">
      <c r="A496">
        <v>2020</v>
      </c>
      <c r="B496">
        <v>26</v>
      </c>
      <c r="C496" s="184">
        <v>48.369565217391305</v>
      </c>
    </row>
    <row r="497" spans="1:3" ht="15">
      <c r="A497">
        <v>2020</v>
      </c>
      <c r="B497">
        <v>27</v>
      </c>
      <c r="C497" s="184">
        <v>43.5</v>
      </c>
    </row>
    <row r="498" spans="1:3" ht="15">
      <c r="A498">
        <v>2020</v>
      </c>
      <c r="B498">
        <v>28</v>
      </c>
      <c r="C498" s="184">
        <v>38.5</v>
      </c>
    </row>
    <row r="499" spans="1:3" ht="15">
      <c r="A499">
        <v>2020</v>
      </c>
      <c r="B499">
        <v>29</v>
      </c>
      <c r="C499" s="184">
        <v>36.5</v>
      </c>
    </row>
    <row r="500" spans="1:3" ht="15">
      <c r="A500">
        <v>2020</v>
      </c>
      <c r="B500">
        <v>30</v>
      </c>
      <c r="C500" s="184">
        <v>36.25</v>
      </c>
    </row>
    <row r="501" spans="1:3" ht="15">
      <c r="A501">
        <v>2020</v>
      </c>
      <c r="B501">
        <v>31</v>
      </c>
      <c r="C501" s="184">
        <v>36.25</v>
      </c>
    </row>
    <row r="502" spans="1:3" ht="15">
      <c r="A502">
        <v>2020</v>
      </c>
      <c r="B502">
        <v>32</v>
      </c>
      <c r="C502" s="184">
        <v>36.25</v>
      </c>
    </row>
    <row r="503" spans="1:3" ht="15">
      <c r="A503">
        <v>2020</v>
      </c>
      <c r="B503">
        <v>33</v>
      </c>
      <c r="C503" s="184">
        <v>36.25</v>
      </c>
    </row>
    <row r="504" spans="1:3" ht="15">
      <c r="A504">
        <v>2020</v>
      </c>
      <c r="B504">
        <v>34</v>
      </c>
      <c r="C504" s="184">
        <v>36.25</v>
      </c>
    </row>
    <row r="505" spans="1:3" ht="15">
      <c r="A505">
        <v>2020</v>
      </c>
      <c r="B505">
        <v>35</v>
      </c>
      <c r="C505" s="184">
        <v>36.25</v>
      </c>
    </row>
    <row r="506" spans="1:3" ht="15">
      <c r="A506">
        <v>2020</v>
      </c>
      <c r="B506">
        <v>36</v>
      </c>
      <c r="C506" s="184">
        <v>36.25</v>
      </c>
    </row>
    <row r="507" spans="1:3" ht="15">
      <c r="A507">
        <v>2020</v>
      </c>
      <c r="B507">
        <v>37</v>
      </c>
      <c r="C507" s="184">
        <v>36.25</v>
      </c>
    </row>
    <row r="508" spans="1:3" ht="15">
      <c r="A508">
        <v>2020</v>
      </c>
      <c r="B508">
        <v>38</v>
      </c>
      <c r="C508" s="184">
        <v>32.25</v>
      </c>
    </row>
    <row r="509" spans="1:3" ht="15">
      <c r="A509">
        <v>2020</v>
      </c>
      <c r="B509">
        <v>39</v>
      </c>
      <c r="C509" s="184">
        <v>31.25</v>
      </c>
    </row>
    <row r="510" spans="1:3" ht="15">
      <c r="A510">
        <v>2020</v>
      </c>
      <c r="B510">
        <v>40</v>
      </c>
      <c r="C510" s="184">
        <v>30</v>
      </c>
    </row>
    <row r="511" spans="1:3" ht="15">
      <c r="A511">
        <v>2020</v>
      </c>
      <c r="B511">
        <v>41</v>
      </c>
      <c r="C511" s="184">
        <v>29</v>
      </c>
    </row>
    <row r="512" spans="1:3" ht="15">
      <c r="A512">
        <v>2020</v>
      </c>
      <c r="B512">
        <v>42</v>
      </c>
      <c r="C512" s="184">
        <v>28</v>
      </c>
    </row>
    <row r="513" spans="1:3" ht="15">
      <c r="A513">
        <v>2020</v>
      </c>
      <c r="B513">
        <v>43</v>
      </c>
      <c r="C513" s="184">
        <v>27.75</v>
      </c>
    </row>
    <row r="514" spans="1:3" ht="15">
      <c r="A514">
        <v>2020</v>
      </c>
      <c r="B514">
        <v>44</v>
      </c>
      <c r="C514" s="184">
        <v>27.75</v>
      </c>
    </row>
    <row r="515" spans="1:3" ht="15">
      <c r="A515">
        <v>2020</v>
      </c>
      <c r="B515">
        <v>45</v>
      </c>
      <c r="C515" s="184">
        <v>27.75</v>
      </c>
    </row>
    <row r="516" spans="1:3" ht="15">
      <c r="A516">
        <v>2020</v>
      </c>
      <c r="B516">
        <v>46</v>
      </c>
      <c r="C516" s="184">
        <v>25.75</v>
      </c>
    </row>
    <row r="517" spans="1:3" ht="15">
      <c r="A517">
        <v>2020</v>
      </c>
      <c r="B517">
        <v>47</v>
      </c>
      <c r="C517" s="184">
        <v>23.75</v>
      </c>
    </row>
    <row r="518" spans="1:3" ht="15">
      <c r="A518">
        <v>2020</v>
      </c>
      <c r="B518">
        <v>48</v>
      </c>
      <c r="C518" s="184">
        <v>22.5</v>
      </c>
    </row>
    <row r="519" spans="1:3" ht="15">
      <c r="A519">
        <v>2020</v>
      </c>
      <c r="B519">
        <v>49</v>
      </c>
      <c r="C519" s="184">
        <v>22.5</v>
      </c>
    </row>
    <row r="520" spans="1:3" ht="15">
      <c r="A520">
        <v>2020</v>
      </c>
      <c r="B520">
        <v>50</v>
      </c>
      <c r="C520" s="184">
        <v>23.5</v>
      </c>
    </row>
    <row r="521" spans="1:3" ht="15">
      <c r="A521">
        <v>2020</v>
      </c>
      <c r="B521">
        <v>51</v>
      </c>
      <c r="C521" s="184">
        <v>25.5</v>
      </c>
    </row>
    <row r="522" spans="1:3" ht="15">
      <c r="A522">
        <v>2020</v>
      </c>
      <c r="B522">
        <v>52</v>
      </c>
      <c r="C522" s="184">
        <v>28.5</v>
      </c>
    </row>
    <row r="523" spans="1:3" ht="15">
      <c r="A523">
        <v>2020</v>
      </c>
      <c r="B523">
        <v>53</v>
      </c>
      <c r="C523" s="184">
        <v>30.5</v>
      </c>
    </row>
    <row r="524" spans="1:3" ht="15">
      <c r="A524">
        <v>2021</v>
      </c>
      <c r="B524">
        <v>1</v>
      </c>
      <c r="C524" s="184">
        <f>IF(BEprijzenBiggen_2021!C6="",NA(),BEprijzenBiggen_2021!C6)</f>
        <v>34.5</v>
      </c>
    </row>
    <row r="525" spans="1:3" ht="15">
      <c r="A525">
        <v>2021</v>
      </c>
      <c r="B525">
        <v>2</v>
      </c>
      <c r="C525" s="184">
        <f>IF(BEprijzenBiggen_2021!C7="",NA(),BEprijzenBiggen_2021!C7)</f>
        <v>34.75</v>
      </c>
    </row>
    <row r="526" spans="1:3" ht="15">
      <c r="A526">
        <v>2021</v>
      </c>
      <c r="B526">
        <v>3</v>
      </c>
      <c r="C526" s="184">
        <f>IF(BEprijzenBiggen_2021!C8="",NA(),BEprijzenBiggen_2021!C8)</f>
        <v>34.75</v>
      </c>
    </row>
    <row r="527" spans="1:3" ht="15">
      <c r="A527">
        <v>2021</v>
      </c>
      <c r="B527">
        <v>4</v>
      </c>
      <c r="C527" s="184">
        <f>IF(BEprijzenBiggen_2021!C9="",NA(),BEprijzenBiggen_2021!C9)</f>
        <v>35.5</v>
      </c>
    </row>
    <row r="528" spans="1:3" ht="15">
      <c r="A528">
        <v>2021</v>
      </c>
      <c r="B528">
        <v>5</v>
      </c>
      <c r="C528" s="184">
        <f>IF(BEprijzenBiggen_2021!C10="",NA(),BEprijzenBiggen_2021!C10)</f>
        <v>35.75</v>
      </c>
    </row>
    <row r="529" spans="1:3" ht="15">
      <c r="A529">
        <v>2021</v>
      </c>
      <c r="B529">
        <v>6</v>
      </c>
      <c r="C529" s="184">
        <f>IF(BEprijzenBiggen_2021!C11="",NA(),BEprijzenBiggen_2021!C11)</f>
        <v>37.75</v>
      </c>
    </row>
    <row r="530" spans="1:3" ht="15">
      <c r="A530">
        <v>2021</v>
      </c>
      <c r="B530">
        <v>7</v>
      </c>
      <c r="C530" s="184">
        <f>IF(BEprijzenBiggen_2021!C12="",NA(),BEprijzenBiggen_2021!C12)</f>
        <v>40.5</v>
      </c>
    </row>
    <row r="531" spans="1:3" ht="15">
      <c r="A531">
        <v>2021</v>
      </c>
      <c r="B531">
        <v>8</v>
      </c>
      <c r="C531" s="184">
        <f>IF(BEprijzenBiggen_2021!C13="",NA(),BEprijzenBiggen_2021!C13)</f>
        <v>44.5</v>
      </c>
    </row>
    <row r="532" spans="1:3" ht="15">
      <c r="A532">
        <v>2021</v>
      </c>
      <c r="B532">
        <v>9</v>
      </c>
      <c r="C532" s="184">
        <f>IF(BEprijzenBiggen_2021!C14="",NA(),BEprijzenBiggen_2021!C14)</f>
        <v>48.5</v>
      </c>
    </row>
    <row r="533" spans="1:3" ht="15">
      <c r="A533">
        <v>2021</v>
      </c>
      <c r="B533">
        <v>10</v>
      </c>
      <c r="C533" s="184">
        <f>IF(BEprijzenBiggen_2021!C15="",NA(),BEprijzenBiggen_2021!C15)</f>
        <v>53.5</v>
      </c>
    </row>
    <row r="534" spans="1:3" ht="15">
      <c r="A534">
        <v>2021</v>
      </c>
      <c r="B534">
        <v>11</v>
      </c>
      <c r="C534" s="184">
        <f>IF(BEprijzenBiggen_2021!C16="",NA(),BEprijzenBiggen_2021!C16)</f>
        <v>58.5</v>
      </c>
    </row>
    <row r="535" spans="1:3" ht="15">
      <c r="A535">
        <v>2021</v>
      </c>
      <c r="B535">
        <v>12</v>
      </c>
      <c r="C535" s="184">
        <f>IF(BEprijzenBiggen_2021!C17="",NA(),BEprijzenBiggen_2021!C17)</f>
        <v>60.75</v>
      </c>
    </row>
    <row r="536" spans="1:3" ht="15">
      <c r="A536">
        <v>2021</v>
      </c>
      <c r="B536">
        <v>13</v>
      </c>
      <c r="C536" s="184">
        <f>IF(BEprijzenBiggen_2021!C18="",NA(),BEprijzenBiggen_2021!C18)</f>
        <v>60.75</v>
      </c>
    </row>
    <row r="537" spans="1:3" ht="15">
      <c r="A537">
        <v>2021</v>
      </c>
      <c r="B537">
        <v>14</v>
      </c>
      <c r="C537" s="184">
        <f>IF(BEprijzenBiggen_2021!C19="",NA(),BEprijzenBiggen_2021!C19)</f>
        <v>60.75</v>
      </c>
    </row>
    <row r="538" spans="1:3" ht="15">
      <c r="A538">
        <v>2021</v>
      </c>
      <c r="B538">
        <v>15</v>
      </c>
      <c r="C538" s="184" t="e">
        <f>IF(BEprijzenBiggen_2021!C20="",NA(),BEprijzenBiggen_2021!C20)</f>
        <v>#N/A</v>
      </c>
    </row>
    <row r="539" spans="1:3" ht="15">
      <c r="A539">
        <v>2021</v>
      </c>
      <c r="B539">
        <v>16</v>
      </c>
      <c r="C539" s="184" t="e">
        <f>IF(BEprijzenBiggen_2021!C21="",NA(),BEprijzenBiggen_2021!C21)</f>
        <v>#N/A</v>
      </c>
    </row>
    <row r="540" spans="1:3" ht="15">
      <c r="A540">
        <v>2021</v>
      </c>
      <c r="B540">
        <v>17</v>
      </c>
      <c r="C540" s="184" t="e">
        <f>IF(BEprijzenBiggen_2021!C22="",NA(),BEprijzenBiggen_2021!C22)</f>
        <v>#N/A</v>
      </c>
    </row>
    <row r="541" spans="1:3" ht="15">
      <c r="A541">
        <v>2021</v>
      </c>
      <c r="B541">
        <v>18</v>
      </c>
      <c r="C541" s="184" t="e">
        <f>IF(BEprijzenBiggen_2021!C23="",NA(),BEprijzenBiggen_2021!C23)</f>
        <v>#N/A</v>
      </c>
    </row>
    <row r="542" spans="1:3" ht="15">
      <c r="A542">
        <v>2021</v>
      </c>
      <c r="B542">
        <v>19</v>
      </c>
      <c r="C542" s="184" t="e">
        <f>IF(BEprijzenBiggen_2021!C24="",NA(),BEprijzenBiggen_2021!C24)</f>
        <v>#N/A</v>
      </c>
    </row>
    <row r="543" spans="1:3" ht="15">
      <c r="A543">
        <v>2021</v>
      </c>
      <c r="B543">
        <v>20</v>
      </c>
      <c r="C543" s="184" t="e">
        <f>IF(BEprijzenBiggen_2021!C25="",NA(),BEprijzenBiggen_2021!C25)</f>
        <v>#N/A</v>
      </c>
    </row>
    <row r="544" spans="1:3" ht="15">
      <c r="A544">
        <v>2021</v>
      </c>
      <c r="B544">
        <v>21</v>
      </c>
      <c r="C544" s="184" t="e">
        <f>IF(BEprijzenBiggen_2021!C26="",NA(),BEprijzenBiggen_2021!C26)</f>
        <v>#N/A</v>
      </c>
    </row>
    <row r="545" spans="1:3" ht="15">
      <c r="A545">
        <v>2021</v>
      </c>
      <c r="B545">
        <v>22</v>
      </c>
      <c r="C545" s="184" t="e">
        <f>IF(BEprijzenBiggen_2021!C27="",NA(),BEprijzenBiggen_2021!C27)</f>
        <v>#N/A</v>
      </c>
    </row>
    <row r="546" spans="1:3" ht="15">
      <c r="A546">
        <v>2021</v>
      </c>
      <c r="B546">
        <v>23</v>
      </c>
      <c r="C546" s="184" t="e">
        <f>IF(BEprijzenBiggen_2021!C28="",NA(),BEprijzenBiggen_2021!C28)</f>
        <v>#N/A</v>
      </c>
    </row>
    <row r="547" spans="1:3" ht="15">
      <c r="A547">
        <v>2021</v>
      </c>
      <c r="B547">
        <v>24</v>
      </c>
      <c r="C547" s="184" t="e">
        <f>IF(BEprijzenBiggen_2021!C29="",NA(),BEprijzenBiggen_2021!C29)</f>
        <v>#N/A</v>
      </c>
    </row>
    <row r="548" spans="1:3" ht="15">
      <c r="A548">
        <v>2021</v>
      </c>
      <c r="B548">
        <v>25</v>
      </c>
      <c r="C548" s="184" t="e">
        <f>IF(BEprijzenBiggen_2021!C30="",NA(),BEprijzenBiggen_2021!C30)</f>
        <v>#N/A</v>
      </c>
    </row>
    <row r="549" spans="1:3" ht="15">
      <c r="A549">
        <v>2021</v>
      </c>
      <c r="B549">
        <v>26</v>
      </c>
      <c r="C549" s="184" t="e">
        <f>IF(BEprijzenBiggen_2021!C31="",NA(),BEprijzenBiggen_2021!C31)</f>
        <v>#N/A</v>
      </c>
    </row>
    <row r="550" spans="1:3" ht="15">
      <c r="A550">
        <v>2021</v>
      </c>
      <c r="B550">
        <v>27</v>
      </c>
      <c r="C550" s="184" t="e">
        <f>IF(BEprijzenBiggen_2021!C32="",NA(),BEprijzenBiggen_2021!C32)</f>
        <v>#N/A</v>
      </c>
    </row>
    <row r="551" spans="1:3" ht="15">
      <c r="A551">
        <v>2021</v>
      </c>
      <c r="B551">
        <v>28</v>
      </c>
      <c r="C551" s="184" t="e">
        <f>IF(BEprijzenBiggen_2021!C33="",NA(),BEprijzenBiggen_2021!C33)</f>
        <v>#N/A</v>
      </c>
    </row>
    <row r="552" spans="1:3" ht="15">
      <c r="A552">
        <v>2021</v>
      </c>
      <c r="B552">
        <v>29</v>
      </c>
      <c r="C552" s="184" t="e">
        <f>IF(BEprijzenBiggen_2021!C34="",NA(),BEprijzenBiggen_2021!C34)</f>
        <v>#N/A</v>
      </c>
    </row>
    <row r="553" spans="1:3" ht="15">
      <c r="A553">
        <v>2021</v>
      </c>
      <c r="B553">
        <v>30</v>
      </c>
      <c r="C553" s="184" t="e">
        <f>IF(BEprijzenBiggen_2021!C35="",NA(),BEprijzenBiggen_2021!C35)</f>
        <v>#N/A</v>
      </c>
    </row>
    <row r="554" spans="1:3" ht="15">
      <c r="A554">
        <v>2021</v>
      </c>
      <c r="B554">
        <v>31</v>
      </c>
      <c r="C554" s="184" t="e">
        <f>IF(BEprijzenBiggen_2021!C36="",NA(),BEprijzenBiggen_2021!C36)</f>
        <v>#N/A</v>
      </c>
    </row>
    <row r="555" spans="1:3" ht="15">
      <c r="A555">
        <v>2021</v>
      </c>
      <c r="B555">
        <v>32</v>
      </c>
      <c r="C555" s="184" t="e">
        <f>IF(BEprijzenBiggen_2021!C37="",NA(),BEprijzenBiggen_2021!C37)</f>
        <v>#N/A</v>
      </c>
    </row>
    <row r="556" spans="1:3" ht="15">
      <c r="A556">
        <v>2021</v>
      </c>
      <c r="B556">
        <v>33</v>
      </c>
      <c r="C556" s="184" t="e">
        <f>IF(BEprijzenBiggen_2021!C38="",NA(),BEprijzenBiggen_2021!C38)</f>
        <v>#N/A</v>
      </c>
    </row>
    <row r="557" spans="1:3" ht="15">
      <c r="A557">
        <v>2021</v>
      </c>
      <c r="B557">
        <v>34</v>
      </c>
      <c r="C557" s="184" t="e">
        <f>IF(BEprijzenBiggen_2021!C39="",NA(),BEprijzenBiggen_2021!C39)</f>
        <v>#N/A</v>
      </c>
    </row>
    <row r="558" spans="1:3" ht="15">
      <c r="A558">
        <v>2021</v>
      </c>
      <c r="B558">
        <v>35</v>
      </c>
      <c r="C558" s="184" t="e">
        <f>IF(BEprijzenBiggen_2021!C40="",NA(),BEprijzenBiggen_2021!C40)</f>
        <v>#N/A</v>
      </c>
    </row>
    <row r="559" spans="1:3" ht="15">
      <c r="A559">
        <v>2021</v>
      </c>
      <c r="B559">
        <v>36</v>
      </c>
      <c r="C559" s="184" t="e">
        <f>IF(BEprijzenBiggen_2021!C41="",NA(),BEprijzenBiggen_2021!C41)</f>
        <v>#N/A</v>
      </c>
    </row>
    <row r="560" spans="1:3" ht="15">
      <c r="A560">
        <v>2021</v>
      </c>
      <c r="B560">
        <v>37</v>
      </c>
      <c r="C560" s="184" t="e">
        <f>IF(BEprijzenBiggen_2021!C42="",NA(),BEprijzenBiggen_2021!C42)</f>
        <v>#N/A</v>
      </c>
    </row>
    <row r="561" spans="1:3" ht="15">
      <c r="A561">
        <v>2021</v>
      </c>
      <c r="B561">
        <v>38</v>
      </c>
      <c r="C561" s="184" t="e">
        <f>IF(BEprijzenBiggen_2021!C43="",NA(),BEprijzenBiggen_2021!C43)</f>
        <v>#N/A</v>
      </c>
    </row>
    <row r="562" spans="1:3" ht="15">
      <c r="A562">
        <v>2021</v>
      </c>
      <c r="B562">
        <v>39</v>
      </c>
      <c r="C562" s="184" t="e">
        <f>IF(BEprijzenBiggen_2021!C44="",NA(),BEprijzenBiggen_2021!C44)</f>
        <v>#N/A</v>
      </c>
    </row>
    <row r="563" spans="1:3" ht="15">
      <c r="A563">
        <v>2021</v>
      </c>
      <c r="B563">
        <v>40</v>
      </c>
      <c r="C563" s="184" t="e">
        <f>IF(BEprijzenBiggen_2021!C45="",NA(),BEprijzenBiggen_2021!C45)</f>
        <v>#N/A</v>
      </c>
    </row>
    <row r="564" spans="1:3" ht="15">
      <c r="A564">
        <v>2021</v>
      </c>
      <c r="B564">
        <v>41</v>
      </c>
      <c r="C564" s="184" t="e">
        <f>IF(BEprijzenBiggen_2021!C46="",NA(),BEprijzenBiggen_2021!C46)</f>
        <v>#N/A</v>
      </c>
    </row>
    <row r="565" spans="1:3" ht="15">
      <c r="A565">
        <v>2021</v>
      </c>
      <c r="B565">
        <v>42</v>
      </c>
      <c r="C565" s="184" t="e">
        <f>IF(BEprijzenBiggen_2021!C47="",NA(),BEprijzenBiggen_2021!C47)</f>
        <v>#N/A</v>
      </c>
    </row>
    <row r="566" spans="1:3" ht="15">
      <c r="A566">
        <v>2021</v>
      </c>
      <c r="B566">
        <v>43</v>
      </c>
      <c r="C566" s="184" t="e">
        <f>IF(BEprijzenBiggen_2021!C48="",NA(),BEprijzenBiggen_2021!C48)</f>
        <v>#N/A</v>
      </c>
    </row>
    <row r="567" spans="1:3" ht="15">
      <c r="A567">
        <v>2021</v>
      </c>
      <c r="B567">
        <v>44</v>
      </c>
      <c r="C567" s="184" t="e">
        <f>IF(BEprijzenBiggen_2021!C49="",NA(),BEprijzenBiggen_2021!C49)</f>
        <v>#N/A</v>
      </c>
    </row>
    <row r="568" spans="1:3" ht="15">
      <c r="A568">
        <v>2021</v>
      </c>
      <c r="B568">
        <v>45</v>
      </c>
      <c r="C568" s="184" t="e">
        <f>IF(BEprijzenBiggen_2021!C50="",NA(),BEprijzenBiggen_2021!C50)</f>
        <v>#N/A</v>
      </c>
    </row>
    <row r="569" spans="1:3" ht="15">
      <c r="A569">
        <v>2021</v>
      </c>
      <c r="B569">
        <v>46</v>
      </c>
      <c r="C569" s="184" t="e">
        <f>IF(BEprijzenBiggen_2021!C51="",NA(),BEprijzenBiggen_2021!C51)</f>
        <v>#N/A</v>
      </c>
    </row>
    <row r="570" spans="1:3" ht="15">
      <c r="A570">
        <v>2021</v>
      </c>
      <c r="B570">
        <v>47</v>
      </c>
      <c r="C570" s="184" t="e">
        <f>IF(BEprijzenBiggen_2021!C52="",NA(),BEprijzenBiggen_2021!C52)</f>
        <v>#N/A</v>
      </c>
    </row>
    <row r="571" spans="1:3" ht="15">
      <c r="A571">
        <v>2021</v>
      </c>
      <c r="B571">
        <v>48</v>
      </c>
      <c r="C571" s="184" t="e">
        <f>IF(BEprijzenBiggen_2021!C53="",NA(),BEprijzenBiggen_2021!C53)</f>
        <v>#N/A</v>
      </c>
    </row>
    <row r="572" spans="1:3" ht="15">
      <c r="A572">
        <v>2021</v>
      </c>
      <c r="B572">
        <v>49</v>
      </c>
      <c r="C572" s="184" t="e">
        <f>IF(BEprijzenBiggen_2021!C54="",NA(),BEprijzenBiggen_2021!C54)</f>
        <v>#N/A</v>
      </c>
    </row>
    <row r="573" spans="1:3" ht="15">
      <c r="A573">
        <v>2021</v>
      </c>
      <c r="B573">
        <v>50</v>
      </c>
      <c r="C573" s="184" t="e">
        <f>IF(BEprijzenBiggen_2021!C55="",NA(),BEprijzenBiggen_2021!C55)</f>
        <v>#N/A</v>
      </c>
    </row>
    <row r="574" spans="1:3" ht="15">
      <c r="A574">
        <v>2021</v>
      </c>
      <c r="B574">
        <v>51</v>
      </c>
      <c r="C574" s="184" t="e">
        <f>IF(BEprijzenBiggen_2021!C56="",NA(),BEprijzenBiggen_2021!C56)</f>
        <v>#N/A</v>
      </c>
    </row>
    <row r="575" spans="1:3" ht="15">
      <c r="A575">
        <v>2021</v>
      </c>
      <c r="B575">
        <v>52</v>
      </c>
      <c r="C575" s="184" t="e">
        <f>IF(BEprijzenBiggen_2021!C57="",NA(),BEprijzenBiggen_2021!C57)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A8C3A"/>
    <pageSetUpPr fitToPage="1"/>
  </sheetPr>
  <dimension ref="A1:DV6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19" sqref="D19"/>
    </sheetView>
  </sheetViews>
  <sheetFormatPr defaultColWidth="9.140625" defaultRowHeight="15.75" customHeight="1"/>
  <cols>
    <col min="1" max="1" width="10.57421875" style="8" customWidth="1"/>
    <col min="2" max="2" width="13.421875" style="8" customWidth="1"/>
    <col min="3" max="3" width="23.7109375" style="21" customWidth="1"/>
    <col min="4" max="12" width="11.00390625" style="1" customWidth="1"/>
    <col min="13" max="16384" width="9.140625" style="1" customWidth="1"/>
  </cols>
  <sheetData>
    <row r="1" spans="1:12" ht="55.5" customHeight="1">
      <c r="A1" s="189" t="s">
        <v>12</v>
      </c>
      <c r="B1" s="189"/>
      <c r="C1" s="189"/>
      <c r="D1" s="189"/>
      <c r="E1" s="189"/>
      <c r="F1" s="189"/>
      <c r="G1" s="189"/>
      <c r="H1" s="12"/>
      <c r="I1" s="12"/>
      <c r="J1" s="12"/>
      <c r="K1" s="12"/>
      <c r="L1" s="12"/>
    </row>
    <row r="2" spans="1:12" ht="12.75" customHeight="1">
      <c r="A2" s="188" t="s">
        <v>16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15" customHeight="1" thickBot="1">
      <c r="A3" s="192" t="s">
        <v>13</v>
      </c>
      <c r="B3" s="192"/>
      <c r="C3" s="192"/>
      <c r="D3" s="192"/>
      <c r="E3" s="192"/>
      <c r="F3" s="192"/>
      <c r="G3" s="192"/>
      <c r="H3" s="192"/>
      <c r="I3" s="75"/>
      <c r="J3" s="75"/>
      <c r="K3" s="75"/>
      <c r="L3" s="75"/>
    </row>
    <row r="4" spans="1:12" s="2" customFormat="1" ht="24" customHeight="1">
      <c r="A4" s="76">
        <v>2021</v>
      </c>
      <c r="B4" s="185" t="s">
        <v>10</v>
      </c>
      <c r="C4" s="191"/>
      <c r="D4" s="13"/>
      <c r="E4" s="13"/>
      <c r="F4" s="13"/>
      <c r="G4" s="13"/>
      <c r="H4" s="13"/>
      <c r="I4" s="13"/>
      <c r="J4" s="13"/>
      <c r="K4" s="13"/>
      <c r="L4" s="13"/>
    </row>
    <row r="5" spans="1:12" s="3" customFormat="1" ht="30.75" customHeight="1">
      <c r="A5" s="66" t="s">
        <v>1</v>
      </c>
      <c r="B5" s="67" t="s">
        <v>11</v>
      </c>
      <c r="C5" s="77" t="s">
        <v>23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s="9" customFormat="1" ht="16.5" customHeight="1">
      <c r="A6" s="78">
        <v>1</v>
      </c>
      <c r="B6" s="79">
        <v>44200</v>
      </c>
      <c r="C6" s="174">
        <v>34.5</v>
      </c>
      <c r="D6" s="15"/>
      <c r="E6" s="15"/>
      <c r="F6" s="15"/>
      <c r="G6" s="15"/>
      <c r="H6" s="15"/>
      <c r="I6" s="15"/>
      <c r="J6" s="15"/>
      <c r="K6" s="15"/>
      <c r="L6" s="15"/>
    </row>
    <row r="7" spans="1:12" s="9" customFormat="1" ht="16.5" customHeight="1">
      <c r="A7" s="80">
        <f aca="true" t="shared" si="0" ref="A7:A56">A6+1</f>
        <v>2</v>
      </c>
      <c r="B7" s="81">
        <f aca="true" t="shared" si="1" ref="B7:B58">B6+7</f>
        <v>44207</v>
      </c>
      <c r="C7" s="175">
        <v>34.75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s="9" customFormat="1" ht="16.5" customHeight="1">
      <c r="A8" s="80">
        <f t="shared" si="0"/>
        <v>3</v>
      </c>
      <c r="B8" s="81">
        <f t="shared" si="1"/>
        <v>44214</v>
      </c>
      <c r="C8" s="175">
        <v>34.75</v>
      </c>
      <c r="D8" s="15"/>
      <c r="E8" s="15"/>
      <c r="F8" s="15"/>
      <c r="G8" s="15"/>
      <c r="H8" s="15"/>
      <c r="I8" s="15"/>
      <c r="J8" s="15"/>
      <c r="K8" s="15"/>
      <c r="L8" s="15"/>
    </row>
    <row r="9" spans="1:12" s="9" customFormat="1" ht="16.5" customHeight="1">
      <c r="A9" s="80">
        <f t="shared" si="0"/>
        <v>4</v>
      </c>
      <c r="B9" s="81">
        <f t="shared" si="1"/>
        <v>44221</v>
      </c>
      <c r="C9" s="175">
        <v>35.5</v>
      </c>
      <c r="D9" s="15"/>
      <c r="E9" s="15"/>
      <c r="F9" s="15"/>
      <c r="G9" s="15"/>
      <c r="H9" s="15"/>
      <c r="I9" s="15"/>
      <c r="J9" s="15"/>
      <c r="K9" s="15"/>
      <c r="L9" s="15"/>
    </row>
    <row r="10" spans="1:12" s="9" customFormat="1" ht="16.5" customHeight="1">
      <c r="A10" s="80">
        <f t="shared" si="0"/>
        <v>5</v>
      </c>
      <c r="B10" s="81">
        <f t="shared" si="1"/>
        <v>44228</v>
      </c>
      <c r="C10" s="175">
        <v>35.75</v>
      </c>
      <c r="D10" s="15"/>
      <c r="E10" s="15"/>
      <c r="F10" s="15"/>
      <c r="G10" s="15"/>
      <c r="H10" s="15"/>
      <c r="I10" s="15"/>
      <c r="J10" s="15"/>
      <c r="K10" s="15"/>
      <c r="L10" s="15"/>
    </row>
    <row r="11" spans="1:12" s="9" customFormat="1" ht="16.5" customHeight="1">
      <c r="A11" s="80">
        <f t="shared" si="0"/>
        <v>6</v>
      </c>
      <c r="B11" s="81">
        <f t="shared" si="1"/>
        <v>44235</v>
      </c>
      <c r="C11" s="175">
        <v>37.75</v>
      </c>
      <c r="D11" s="15"/>
      <c r="E11" s="15"/>
      <c r="F11" s="15"/>
      <c r="G11" s="15"/>
      <c r="H11" s="15"/>
      <c r="I11" s="15"/>
      <c r="J11" s="15"/>
      <c r="K11" s="15"/>
      <c r="L11" s="15"/>
    </row>
    <row r="12" spans="1:12" s="9" customFormat="1" ht="16.5" customHeight="1">
      <c r="A12" s="80">
        <f t="shared" si="0"/>
        <v>7</v>
      </c>
      <c r="B12" s="81">
        <f t="shared" si="1"/>
        <v>44242</v>
      </c>
      <c r="C12" s="175">
        <v>40.5</v>
      </c>
      <c r="D12" s="15"/>
      <c r="E12" s="15"/>
      <c r="F12" s="15"/>
      <c r="G12" s="15"/>
      <c r="H12" s="15"/>
      <c r="I12" s="15"/>
      <c r="J12" s="15"/>
      <c r="K12" s="15"/>
      <c r="L12" s="15"/>
    </row>
    <row r="13" spans="1:17" s="9" customFormat="1" ht="16.5" customHeight="1">
      <c r="A13" s="80">
        <f t="shared" si="0"/>
        <v>8</v>
      </c>
      <c r="B13" s="81">
        <f t="shared" si="1"/>
        <v>44249</v>
      </c>
      <c r="C13" s="175">
        <v>44.5</v>
      </c>
      <c r="D13" s="15"/>
      <c r="E13" s="15"/>
      <c r="F13" s="15"/>
      <c r="G13" s="15"/>
      <c r="H13" s="15"/>
      <c r="I13" s="15"/>
      <c r="J13" s="15"/>
      <c r="K13" s="15"/>
      <c r="L13" s="15"/>
      <c r="Q13" s="11"/>
    </row>
    <row r="14" spans="1:12" s="9" customFormat="1" ht="16.5" customHeight="1">
      <c r="A14" s="80">
        <f t="shared" si="0"/>
        <v>9</v>
      </c>
      <c r="B14" s="81">
        <f t="shared" si="1"/>
        <v>44256</v>
      </c>
      <c r="C14" s="175">
        <v>48.5</v>
      </c>
      <c r="D14" s="15"/>
      <c r="E14" s="15"/>
      <c r="F14" s="15"/>
      <c r="G14" s="15"/>
      <c r="H14" s="15"/>
      <c r="I14" s="15"/>
      <c r="J14" s="15"/>
      <c r="K14" s="15"/>
      <c r="L14" s="15"/>
    </row>
    <row r="15" spans="1:12" s="9" customFormat="1" ht="16.5" customHeight="1">
      <c r="A15" s="80">
        <f t="shared" si="0"/>
        <v>10</v>
      </c>
      <c r="B15" s="81">
        <f t="shared" si="1"/>
        <v>44263</v>
      </c>
      <c r="C15" s="175">
        <v>53.5</v>
      </c>
      <c r="D15" s="15"/>
      <c r="E15" s="15"/>
      <c r="F15" s="15"/>
      <c r="G15" s="15"/>
      <c r="H15" s="15"/>
      <c r="I15" s="15"/>
      <c r="J15" s="15"/>
      <c r="K15" s="15"/>
      <c r="L15" s="15"/>
    </row>
    <row r="16" spans="1:12" s="9" customFormat="1" ht="16.5" customHeight="1">
      <c r="A16" s="80">
        <f t="shared" si="0"/>
        <v>11</v>
      </c>
      <c r="B16" s="81">
        <f t="shared" si="1"/>
        <v>44270</v>
      </c>
      <c r="C16" s="175">
        <v>58.5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12" s="9" customFormat="1" ht="16.5" customHeight="1">
      <c r="A17" s="80">
        <f t="shared" si="0"/>
        <v>12</v>
      </c>
      <c r="B17" s="81">
        <f t="shared" si="1"/>
        <v>44277</v>
      </c>
      <c r="C17" s="175">
        <v>60.75</v>
      </c>
      <c r="D17" s="15"/>
      <c r="E17" s="15"/>
      <c r="F17" s="15"/>
      <c r="G17" s="15"/>
      <c r="H17" s="15"/>
      <c r="I17" s="15"/>
      <c r="J17" s="15"/>
      <c r="K17" s="15"/>
      <c r="L17" s="15"/>
    </row>
    <row r="18" spans="1:12" s="9" customFormat="1" ht="16.5" customHeight="1">
      <c r="A18" s="80">
        <f t="shared" si="0"/>
        <v>13</v>
      </c>
      <c r="B18" s="81">
        <f t="shared" si="1"/>
        <v>44284</v>
      </c>
      <c r="C18" s="175">
        <v>60.75</v>
      </c>
      <c r="D18" s="15"/>
      <c r="E18" s="15"/>
      <c r="F18" s="15"/>
      <c r="G18" s="15"/>
      <c r="H18" s="15"/>
      <c r="I18" s="15"/>
      <c r="J18" s="15"/>
      <c r="K18" s="15"/>
      <c r="L18" s="15"/>
    </row>
    <row r="19" spans="1:12" s="9" customFormat="1" ht="16.5" customHeight="1">
      <c r="A19" s="80">
        <f t="shared" si="0"/>
        <v>14</v>
      </c>
      <c r="B19" s="81">
        <f t="shared" si="1"/>
        <v>44291</v>
      </c>
      <c r="C19" s="175">
        <v>60.75</v>
      </c>
      <c r="D19" s="15"/>
      <c r="E19" s="15"/>
      <c r="F19" s="15"/>
      <c r="G19" s="15"/>
      <c r="H19" s="15"/>
      <c r="I19" s="15"/>
      <c r="J19" s="15"/>
      <c r="K19" s="15"/>
      <c r="L19" s="15"/>
    </row>
    <row r="20" spans="1:12" s="9" customFormat="1" ht="16.5" customHeight="1">
      <c r="A20" s="80">
        <f t="shared" si="0"/>
        <v>15</v>
      </c>
      <c r="B20" s="81">
        <f t="shared" si="1"/>
        <v>44298</v>
      </c>
      <c r="C20" s="175"/>
      <c r="D20" s="15"/>
      <c r="E20" s="15"/>
      <c r="F20" s="15"/>
      <c r="G20" s="15"/>
      <c r="H20" s="15"/>
      <c r="I20" s="15"/>
      <c r="J20" s="15"/>
      <c r="K20" s="15"/>
      <c r="L20" s="15"/>
    </row>
    <row r="21" spans="1:12" s="9" customFormat="1" ht="16.5" customHeight="1">
      <c r="A21" s="80">
        <f t="shared" si="0"/>
        <v>16</v>
      </c>
      <c r="B21" s="81">
        <f t="shared" si="1"/>
        <v>44305</v>
      </c>
      <c r="C21" s="175"/>
      <c r="D21" s="15"/>
      <c r="E21" s="15"/>
      <c r="F21" s="15"/>
      <c r="G21" s="15"/>
      <c r="H21" s="15"/>
      <c r="I21" s="15"/>
      <c r="J21" s="15"/>
      <c r="K21" s="15"/>
      <c r="L21" s="15"/>
    </row>
    <row r="22" spans="1:12" s="9" customFormat="1" ht="16.5" customHeight="1">
      <c r="A22" s="80">
        <f t="shared" si="0"/>
        <v>17</v>
      </c>
      <c r="B22" s="81">
        <f t="shared" si="1"/>
        <v>44312</v>
      </c>
      <c r="C22" s="175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9" customFormat="1" ht="16.5" customHeight="1">
      <c r="A23" s="80">
        <f t="shared" si="0"/>
        <v>18</v>
      </c>
      <c r="B23" s="81">
        <f t="shared" si="1"/>
        <v>44319</v>
      </c>
      <c r="C23" s="175"/>
      <c r="D23" s="15"/>
      <c r="E23" s="15"/>
      <c r="F23" s="15"/>
      <c r="G23" s="15"/>
      <c r="H23" s="15"/>
      <c r="I23" s="15"/>
      <c r="J23" s="15"/>
      <c r="K23" s="15"/>
      <c r="L23" s="15"/>
    </row>
    <row r="24" spans="1:12" s="9" customFormat="1" ht="16.5" customHeight="1">
      <c r="A24" s="80">
        <f t="shared" si="0"/>
        <v>19</v>
      </c>
      <c r="B24" s="81">
        <f t="shared" si="1"/>
        <v>44326</v>
      </c>
      <c r="C24" s="175"/>
      <c r="D24" s="15"/>
      <c r="E24" s="15"/>
      <c r="F24" s="15"/>
      <c r="G24" s="15"/>
      <c r="H24" s="15"/>
      <c r="I24" s="15"/>
      <c r="J24" s="15"/>
      <c r="K24" s="15"/>
      <c r="L24" s="15"/>
    </row>
    <row r="25" spans="1:12" s="9" customFormat="1" ht="16.5" customHeight="1">
      <c r="A25" s="80">
        <f t="shared" si="0"/>
        <v>20</v>
      </c>
      <c r="B25" s="81">
        <f t="shared" si="1"/>
        <v>44333</v>
      </c>
      <c r="C25" s="175"/>
      <c r="D25" s="15"/>
      <c r="E25" s="15"/>
      <c r="F25" s="15"/>
      <c r="G25" s="15"/>
      <c r="H25" s="15"/>
      <c r="I25" s="15"/>
      <c r="J25" s="15"/>
      <c r="K25" s="15"/>
      <c r="L25" s="15"/>
    </row>
    <row r="26" spans="1:12" s="9" customFormat="1" ht="16.5" customHeight="1">
      <c r="A26" s="80">
        <f t="shared" si="0"/>
        <v>21</v>
      </c>
      <c r="B26" s="81">
        <f t="shared" si="1"/>
        <v>44340</v>
      </c>
      <c r="C26" s="175"/>
      <c r="D26" s="15"/>
      <c r="E26" s="15"/>
      <c r="F26" s="15"/>
      <c r="G26" s="15"/>
      <c r="H26" s="15"/>
      <c r="I26" s="15"/>
      <c r="J26" s="15"/>
      <c r="K26" s="15"/>
      <c r="L26" s="15"/>
    </row>
    <row r="27" spans="1:12" s="9" customFormat="1" ht="16.5" customHeight="1">
      <c r="A27" s="80">
        <f t="shared" si="0"/>
        <v>22</v>
      </c>
      <c r="B27" s="81">
        <f t="shared" si="1"/>
        <v>44347</v>
      </c>
      <c r="C27" s="175"/>
      <c r="D27" s="15"/>
      <c r="E27" s="15"/>
      <c r="F27" s="15"/>
      <c r="G27" s="15"/>
      <c r="H27" s="15"/>
      <c r="I27" s="15"/>
      <c r="J27" s="15"/>
      <c r="K27" s="15"/>
      <c r="L27" s="15"/>
    </row>
    <row r="28" spans="1:12" s="9" customFormat="1" ht="16.5" customHeight="1">
      <c r="A28" s="80">
        <f t="shared" si="0"/>
        <v>23</v>
      </c>
      <c r="B28" s="81">
        <f t="shared" si="1"/>
        <v>44354</v>
      </c>
      <c r="C28" s="175"/>
      <c r="D28" s="15"/>
      <c r="E28" s="15"/>
      <c r="F28" s="15"/>
      <c r="G28" s="15"/>
      <c r="H28" s="15"/>
      <c r="I28" s="15"/>
      <c r="J28" s="15"/>
      <c r="K28" s="15"/>
      <c r="L28" s="15"/>
    </row>
    <row r="29" spans="1:12" s="9" customFormat="1" ht="16.5" customHeight="1">
      <c r="A29" s="80">
        <f t="shared" si="0"/>
        <v>24</v>
      </c>
      <c r="B29" s="81">
        <f t="shared" si="1"/>
        <v>44361</v>
      </c>
      <c r="C29" s="175"/>
      <c r="D29" s="15"/>
      <c r="E29" s="15"/>
      <c r="F29" s="15"/>
      <c r="G29" s="15"/>
      <c r="H29" s="15"/>
      <c r="I29" s="15"/>
      <c r="J29" s="15"/>
      <c r="K29" s="15"/>
      <c r="L29" s="15"/>
    </row>
    <row r="30" spans="1:12" s="9" customFormat="1" ht="16.5" customHeight="1">
      <c r="A30" s="80">
        <f t="shared" si="0"/>
        <v>25</v>
      </c>
      <c r="B30" s="81">
        <f t="shared" si="1"/>
        <v>44368</v>
      </c>
      <c r="C30" s="175"/>
      <c r="D30" s="15"/>
      <c r="E30" s="15"/>
      <c r="F30" s="15"/>
      <c r="G30" s="15"/>
      <c r="H30" s="15"/>
      <c r="I30" s="15"/>
      <c r="J30" s="15"/>
      <c r="K30" s="15"/>
      <c r="L30" s="15"/>
    </row>
    <row r="31" spans="1:12" s="9" customFormat="1" ht="16.5" customHeight="1">
      <c r="A31" s="80">
        <f t="shared" si="0"/>
        <v>26</v>
      </c>
      <c r="B31" s="81">
        <f t="shared" si="1"/>
        <v>44375</v>
      </c>
      <c r="C31" s="175"/>
      <c r="D31" s="15"/>
      <c r="E31" s="15"/>
      <c r="F31" s="15"/>
      <c r="G31" s="15"/>
      <c r="H31" s="15"/>
      <c r="I31" s="15"/>
      <c r="J31" s="15"/>
      <c r="K31" s="15"/>
      <c r="L31" s="15"/>
    </row>
    <row r="32" spans="1:12" s="9" customFormat="1" ht="16.5" customHeight="1">
      <c r="A32" s="80">
        <f t="shared" si="0"/>
        <v>27</v>
      </c>
      <c r="B32" s="81">
        <f t="shared" si="1"/>
        <v>44382</v>
      </c>
      <c r="C32" s="175"/>
      <c r="D32" s="145"/>
      <c r="E32" s="15"/>
      <c r="F32" s="15"/>
      <c r="G32" s="15"/>
      <c r="H32" s="15"/>
      <c r="I32" s="15"/>
      <c r="J32" s="15"/>
      <c r="K32" s="15"/>
      <c r="L32" s="15"/>
    </row>
    <row r="33" spans="1:12" s="9" customFormat="1" ht="16.5" customHeight="1">
      <c r="A33" s="80">
        <f t="shared" si="0"/>
        <v>28</v>
      </c>
      <c r="B33" s="81">
        <f t="shared" si="1"/>
        <v>44389</v>
      </c>
      <c r="C33" s="175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9" customFormat="1" ht="16.5" customHeight="1">
      <c r="A34" s="80">
        <f t="shared" si="0"/>
        <v>29</v>
      </c>
      <c r="B34" s="81">
        <f t="shared" si="1"/>
        <v>44396</v>
      </c>
      <c r="C34" s="175"/>
      <c r="D34" s="15"/>
      <c r="E34" s="15"/>
      <c r="F34" s="15"/>
      <c r="G34" s="15"/>
      <c r="H34" s="15"/>
      <c r="I34" s="15"/>
      <c r="J34" s="15"/>
      <c r="K34" s="15"/>
      <c r="L34" s="15"/>
    </row>
    <row r="35" spans="1:12" s="9" customFormat="1" ht="16.5" customHeight="1">
      <c r="A35" s="80">
        <f t="shared" si="0"/>
        <v>30</v>
      </c>
      <c r="B35" s="81">
        <f t="shared" si="1"/>
        <v>44403</v>
      </c>
      <c r="C35" s="175"/>
      <c r="D35" s="15"/>
      <c r="E35" s="15"/>
      <c r="F35" s="15"/>
      <c r="G35" s="15"/>
      <c r="H35" s="15"/>
      <c r="I35" s="15"/>
      <c r="J35" s="15"/>
      <c r="K35" s="15"/>
      <c r="L35" s="15"/>
    </row>
    <row r="36" spans="1:12" s="9" customFormat="1" ht="16.5" customHeight="1">
      <c r="A36" s="80">
        <f t="shared" si="0"/>
        <v>31</v>
      </c>
      <c r="B36" s="81">
        <f t="shared" si="1"/>
        <v>44410</v>
      </c>
      <c r="C36" s="175"/>
      <c r="D36" s="15"/>
      <c r="E36" s="15"/>
      <c r="F36" s="15"/>
      <c r="G36" s="15"/>
      <c r="H36" s="15"/>
      <c r="I36" s="15"/>
      <c r="J36" s="15"/>
      <c r="K36" s="15"/>
      <c r="L36" s="15"/>
    </row>
    <row r="37" spans="1:12" s="9" customFormat="1" ht="16.5" customHeight="1">
      <c r="A37" s="80">
        <f t="shared" si="0"/>
        <v>32</v>
      </c>
      <c r="B37" s="81">
        <f t="shared" si="1"/>
        <v>44417</v>
      </c>
      <c r="C37" s="175"/>
      <c r="D37" s="15"/>
      <c r="E37" s="15"/>
      <c r="F37" s="15"/>
      <c r="G37" s="15"/>
      <c r="H37" s="15"/>
      <c r="I37" s="15"/>
      <c r="J37" s="15"/>
      <c r="K37" s="15"/>
      <c r="L37" s="15"/>
    </row>
    <row r="38" spans="1:12" s="9" customFormat="1" ht="16.5" customHeight="1">
      <c r="A38" s="80">
        <f t="shared" si="0"/>
        <v>33</v>
      </c>
      <c r="B38" s="81">
        <f t="shared" si="1"/>
        <v>44424</v>
      </c>
      <c r="C38" s="175"/>
      <c r="D38" s="15"/>
      <c r="E38" s="15"/>
      <c r="F38" s="15"/>
      <c r="G38" s="15"/>
      <c r="H38" s="15"/>
      <c r="I38" s="15"/>
      <c r="J38" s="15"/>
      <c r="K38" s="15"/>
      <c r="L38" s="15"/>
    </row>
    <row r="39" spans="1:12" s="9" customFormat="1" ht="16.5" customHeight="1">
      <c r="A39" s="80">
        <f t="shared" si="0"/>
        <v>34</v>
      </c>
      <c r="B39" s="81">
        <f t="shared" si="1"/>
        <v>44431</v>
      </c>
      <c r="C39" s="175"/>
      <c r="D39" s="15"/>
      <c r="E39" s="15"/>
      <c r="F39" s="15"/>
      <c r="G39" s="15"/>
      <c r="H39" s="15"/>
      <c r="I39" s="15"/>
      <c r="J39" s="15"/>
      <c r="K39" s="15"/>
      <c r="L39" s="15"/>
    </row>
    <row r="40" spans="1:12" s="9" customFormat="1" ht="16.5" customHeight="1">
      <c r="A40" s="80">
        <f t="shared" si="0"/>
        <v>35</v>
      </c>
      <c r="B40" s="81">
        <f t="shared" si="1"/>
        <v>44438</v>
      </c>
      <c r="C40" s="175"/>
      <c r="D40" s="15"/>
      <c r="E40" s="15"/>
      <c r="F40" s="15"/>
      <c r="G40" s="15"/>
      <c r="H40" s="15"/>
      <c r="I40" s="15"/>
      <c r="J40" s="15"/>
      <c r="K40" s="15"/>
      <c r="L40" s="15"/>
    </row>
    <row r="41" spans="1:12" s="9" customFormat="1" ht="16.5" customHeight="1">
      <c r="A41" s="80">
        <f t="shared" si="0"/>
        <v>36</v>
      </c>
      <c r="B41" s="81">
        <f t="shared" si="1"/>
        <v>44445</v>
      </c>
      <c r="C41" s="175"/>
      <c r="D41" s="15"/>
      <c r="E41" s="15"/>
      <c r="F41" s="15"/>
      <c r="G41" s="15"/>
      <c r="H41" s="15"/>
      <c r="I41" s="15"/>
      <c r="J41" s="15"/>
      <c r="K41" s="15"/>
      <c r="L41" s="15"/>
    </row>
    <row r="42" spans="1:12" s="9" customFormat="1" ht="16.5" customHeight="1">
      <c r="A42" s="80">
        <f t="shared" si="0"/>
        <v>37</v>
      </c>
      <c r="B42" s="81">
        <f t="shared" si="1"/>
        <v>44452</v>
      </c>
      <c r="C42" s="176"/>
      <c r="D42" s="16"/>
      <c r="E42" s="16"/>
      <c r="F42" s="16"/>
      <c r="G42" s="16"/>
      <c r="H42" s="16"/>
      <c r="I42" s="16"/>
      <c r="J42" s="16"/>
      <c r="K42" s="16"/>
      <c r="L42" s="16"/>
    </row>
    <row r="43" spans="1:12" s="9" customFormat="1" ht="16.5" customHeight="1">
      <c r="A43" s="80">
        <f t="shared" si="0"/>
        <v>38</v>
      </c>
      <c r="B43" s="81">
        <f t="shared" si="1"/>
        <v>44459</v>
      </c>
      <c r="C43" s="175"/>
      <c r="D43" s="15"/>
      <c r="E43" s="15"/>
      <c r="F43" s="15"/>
      <c r="G43" s="15"/>
      <c r="H43" s="15"/>
      <c r="I43" s="15"/>
      <c r="J43" s="15"/>
      <c r="K43" s="15"/>
      <c r="L43" s="15"/>
    </row>
    <row r="44" spans="1:12" s="9" customFormat="1" ht="16.5" customHeight="1">
      <c r="A44" s="80">
        <f t="shared" si="0"/>
        <v>39</v>
      </c>
      <c r="B44" s="81">
        <f t="shared" si="1"/>
        <v>44466</v>
      </c>
      <c r="C44" s="175"/>
      <c r="D44" s="15"/>
      <c r="E44" s="15"/>
      <c r="F44" s="15"/>
      <c r="G44" s="15"/>
      <c r="H44" s="15"/>
      <c r="I44" s="15"/>
      <c r="J44" s="15"/>
      <c r="K44" s="15"/>
      <c r="L44" s="15"/>
    </row>
    <row r="45" spans="1:12" s="9" customFormat="1" ht="16.5" customHeight="1">
      <c r="A45" s="80">
        <f t="shared" si="0"/>
        <v>40</v>
      </c>
      <c r="B45" s="81">
        <f t="shared" si="1"/>
        <v>44473</v>
      </c>
      <c r="C45" s="175"/>
      <c r="D45" s="15"/>
      <c r="E45" s="15"/>
      <c r="F45" s="15"/>
      <c r="G45" s="15"/>
      <c r="H45" s="15"/>
      <c r="I45" s="15"/>
      <c r="J45" s="15"/>
      <c r="K45" s="15"/>
      <c r="L45" s="15"/>
    </row>
    <row r="46" spans="1:12" s="9" customFormat="1" ht="16.5" customHeight="1">
      <c r="A46" s="80">
        <f t="shared" si="0"/>
        <v>41</v>
      </c>
      <c r="B46" s="81">
        <f t="shared" si="1"/>
        <v>44480</v>
      </c>
      <c r="C46" s="175"/>
      <c r="D46" s="15"/>
      <c r="E46" s="15"/>
      <c r="F46" s="15"/>
      <c r="G46" s="15"/>
      <c r="H46" s="15"/>
      <c r="I46" s="15"/>
      <c r="J46" s="15"/>
      <c r="K46" s="15"/>
      <c r="L46" s="15"/>
    </row>
    <row r="47" spans="1:12" s="9" customFormat="1" ht="16.5" customHeight="1">
      <c r="A47" s="80">
        <f t="shared" si="0"/>
        <v>42</v>
      </c>
      <c r="B47" s="81">
        <f t="shared" si="1"/>
        <v>44487</v>
      </c>
      <c r="C47" s="175"/>
      <c r="D47" s="15"/>
      <c r="E47" s="15"/>
      <c r="F47" s="15"/>
      <c r="G47" s="15"/>
      <c r="H47" s="15"/>
      <c r="I47" s="15"/>
      <c r="J47" s="15"/>
      <c r="K47" s="15"/>
      <c r="L47" s="15"/>
    </row>
    <row r="48" spans="1:12" s="9" customFormat="1" ht="16.5" customHeight="1">
      <c r="A48" s="80">
        <f t="shared" si="0"/>
        <v>43</v>
      </c>
      <c r="B48" s="81">
        <f t="shared" si="1"/>
        <v>44494</v>
      </c>
      <c r="C48" s="175"/>
      <c r="D48" s="15"/>
      <c r="E48" s="15"/>
      <c r="F48" s="15"/>
      <c r="G48" s="15"/>
      <c r="H48" s="15"/>
      <c r="I48" s="15"/>
      <c r="J48" s="15"/>
      <c r="K48" s="15"/>
      <c r="L48" s="15"/>
    </row>
    <row r="49" spans="1:12" s="9" customFormat="1" ht="16.5" customHeight="1">
      <c r="A49" s="80">
        <f t="shared" si="0"/>
        <v>44</v>
      </c>
      <c r="B49" s="81">
        <f t="shared" si="1"/>
        <v>44501</v>
      </c>
      <c r="C49" s="175"/>
      <c r="D49" s="15"/>
      <c r="E49" s="15"/>
      <c r="F49" s="15"/>
      <c r="G49" s="15"/>
      <c r="H49" s="15"/>
      <c r="I49" s="15"/>
      <c r="J49" s="15"/>
      <c r="K49" s="15"/>
      <c r="L49" s="15"/>
    </row>
    <row r="50" spans="1:12" s="9" customFormat="1" ht="16.5" customHeight="1">
      <c r="A50" s="80">
        <f t="shared" si="0"/>
        <v>45</v>
      </c>
      <c r="B50" s="81">
        <f t="shared" si="1"/>
        <v>44508</v>
      </c>
      <c r="C50" s="175"/>
      <c r="D50" s="15"/>
      <c r="E50" s="15"/>
      <c r="F50" s="15"/>
      <c r="G50" s="15"/>
      <c r="H50" s="15"/>
      <c r="I50" s="15"/>
      <c r="J50" s="15"/>
      <c r="K50" s="15"/>
      <c r="L50" s="15"/>
    </row>
    <row r="51" spans="1:12" s="9" customFormat="1" ht="16.5" customHeight="1">
      <c r="A51" s="80">
        <f t="shared" si="0"/>
        <v>46</v>
      </c>
      <c r="B51" s="81">
        <f t="shared" si="1"/>
        <v>44515</v>
      </c>
      <c r="C51" s="175"/>
      <c r="D51" s="15"/>
      <c r="E51" s="15"/>
      <c r="F51" s="15"/>
      <c r="G51" s="15"/>
      <c r="H51" s="15"/>
      <c r="I51" s="15"/>
      <c r="J51" s="15"/>
      <c r="K51" s="15"/>
      <c r="L51" s="15"/>
    </row>
    <row r="52" spans="1:126" s="9" customFormat="1" ht="16.5" customHeight="1">
      <c r="A52" s="80">
        <f t="shared" si="0"/>
        <v>47</v>
      </c>
      <c r="B52" s="81">
        <f t="shared" si="1"/>
        <v>44522</v>
      </c>
      <c r="C52" s="175"/>
      <c r="D52" s="15"/>
      <c r="E52" s="15"/>
      <c r="F52" s="15"/>
      <c r="G52" s="15"/>
      <c r="H52" s="15"/>
      <c r="I52" s="15"/>
      <c r="J52" s="15"/>
      <c r="K52" s="15"/>
      <c r="L52" s="15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</row>
    <row r="53" spans="1:126" s="9" customFormat="1" ht="16.5" customHeight="1">
      <c r="A53" s="80">
        <f t="shared" si="0"/>
        <v>48</v>
      </c>
      <c r="B53" s="81">
        <f t="shared" si="1"/>
        <v>44529</v>
      </c>
      <c r="C53" s="175"/>
      <c r="D53" s="15"/>
      <c r="E53" s="15"/>
      <c r="F53" s="15"/>
      <c r="G53" s="15"/>
      <c r="H53" s="15"/>
      <c r="I53" s="15"/>
      <c r="J53" s="15"/>
      <c r="K53" s="15"/>
      <c r="L53" s="15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</row>
    <row r="54" spans="1:126" s="9" customFormat="1" ht="16.5" customHeight="1">
      <c r="A54" s="80">
        <f t="shared" si="0"/>
        <v>49</v>
      </c>
      <c r="B54" s="81">
        <f t="shared" si="1"/>
        <v>44536</v>
      </c>
      <c r="C54" s="175"/>
      <c r="D54" s="15"/>
      <c r="E54" s="15"/>
      <c r="F54" s="15"/>
      <c r="G54" s="15"/>
      <c r="H54" s="15"/>
      <c r="I54" s="15"/>
      <c r="J54" s="15"/>
      <c r="K54" s="15"/>
      <c r="L54" s="15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</row>
    <row r="55" spans="1:126" s="9" customFormat="1" ht="16.5" customHeight="1">
      <c r="A55" s="80">
        <f t="shared" si="0"/>
        <v>50</v>
      </c>
      <c r="B55" s="81">
        <f t="shared" si="1"/>
        <v>44543</v>
      </c>
      <c r="C55" s="175"/>
      <c r="D55" s="15"/>
      <c r="E55" s="15"/>
      <c r="F55" s="15"/>
      <c r="G55" s="15"/>
      <c r="H55" s="15"/>
      <c r="I55" s="15"/>
      <c r="J55" s="15"/>
      <c r="K55" s="15"/>
      <c r="L55" s="15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</row>
    <row r="56" spans="1:126" s="9" customFormat="1" ht="16.5" customHeight="1">
      <c r="A56" s="80">
        <f t="shared" si="0"/>
        <v>51</v>
      </c>
      <c r="B56" s="81">
        <f t="shared" si="1"/>
        <v>44550</v>
      </c>
      <c r="C56" s="175"/>
      <c r="D56" s="15"/>
      <c r="E56" s="15"/>
      <c r="F56" s="15"/>
      <c r="G56" s="15"/>
      <c r="H56" s="15"/>
      <c r="I56" s="15"/>
      <c r="J56" s="15"/>
      <c r="K56" s="15"/>
      <c r="L56" s="15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</row>
    <row r="57" spans="1:126" s="9" customFormat="1" ht="16.5" customHeight="1">
      <c r="A57" s="102">
        <v>52</v>
      </c>
      <c r="B57" s="103">
        <f t="shared" si="1"/>
        <v>44557</v>
      </c>
      <c r="C57" s="177"/>
      <c r="D57" s="15"/>
      <c r="E57" s="15"/>
      <c r="F57" s="15"/>
      <c r="G57" s="15"/>
      <c r="H57" s="15"/>
      <c r="I57" s="15"/>
      <c r="J57" s="15"/>
      <c r="K57" s="15"/>
      <c r="L57" s="15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</row>
    <row r="58" spans="1:126" s="9" customFormat="1" ht="16.5" customHeight="1" thickBot="1">
      <c r="A58" s="82">
        <v>53</v>
      </c>
      <c r="B58" s="83">
        <f t="shared" si="1"/>
        <v>44564</v>
      </c>
      <c r="C58" s="178"/>
      <c r="D58" s="15"/>
      <c r="E58" s="15"/>
      <c r="F58" s="15"/>
      <c r="G58" s="15"/>
      <c r="H58" s="15"/>
      <c r="I58" s="15"/>
      <c r="J58" s="15"/>
      <c r="K58" s="15"/>
      <c r="L58" s="15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</row>
    <row r="59" spans="1:126" ht="15.75" customHeight="1">
      <c r="A59" s="5"/>
      <c r="B59" s="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</row>
    <row r="60" spans="1:126" ht="15.75" customHeight="1">
      <c r="A60" s="5"/>
      <c r="B60" s="5"/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</row>
    <row r="61" spans="1:126" ht="15.75" customHeight="1">
      <c r="A61" s="5"/>
      <c r="B61" s="5"/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</row>
    <row r="62" spans="1:126" ht="15.75" customHeight="1">
      <c r="A62" s="5"/>
      <c r="B62" s="5"/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</row>
  </sheetData>
  <sheetProtection/>
  <mergeCells count="4">
    <mergeCell ref="A2:L2"/>
    <mergeCell ref="B4:C4"/>
    <mergeCell ref="A1:G1"/>
    <mergeCell ref="A3:H3"/>
  </mergeCells>
  <printOptions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C3C3C"/>
    <pageSetUpPr fitToPage="1"/>
  </sheetPr>
  <dimension ref="A1:BM582"/>
  <sheetViews>
    <sheetView showGridLines="0" zoomScale="112" zoomScaleNormal="112" zoomScalePageLayoutView="0" workbookViewId="0" topLeftCell="A1">
      <pane xSplit="4" ySplit="7" topLeftCell="E52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L531" sqref="L531"/>
    </sheetView>
  </sheetViews>
  <sheetFormatPr defaultColWidth="9.140625" defaultRowHeight="15"/>
  <cols>
    <col min="1" max="1" width="6.28125" style="29" customWidth="1"/>
    <col min="2" max="4" width="6.7109375" style="29" customWidth="1"/>
    <col min="5" max="5" width="17.7109375" style="22" customWidth="1"/>
    <col min="6" max="7" width="15.7109375" style="22" customWidth="1"/>
    <col min="8" max="8" width="7.00390625" style="22" customWidth="1"/>
    <col min="9" max="9" width="8.7109375" style="29" customWidth="1"/>
    <col min="10" max="10" width="8.57421875" style="29" customWidth="1"/>
    <col min="11" max="11" width="15.7109375" style="22" customWidth="1"/>
    <col min="12" max="12" width="9.140625" style="147" customWidth="1"/>
    <col min="13" max="16384" width="9.140625" style="22" customWidth="1"/>
  </cols>
  <sheetData>
    <row r="1" spans="1:13" ht="27.75" customHeight="1">
      <c r="A1" s="193" t="s">
        <v>3</v>
      </c>
      <c r="B1" s="193"/>
      <c r="C1" s="193"/>
      <c r="D1" s="194"/>
      <c r="E1" s="202" t="s">
        <v>9</v>
      </c>
      <c r="F1" s="203"/>
      <c r="G1" s="203"/>
      <c r="H1" s="203"/>
      <c r="I1" s="203"/>
      <c r="J1" s="203"/>
      <c r="K1" s="203"/>
      <c r="L1" s="203"/>
      <c r="M1" s="203"/>
    </row>
    <row r="2" spans="1:14" s="23" customFormat="1" ht="21" customHeight="1">
      <c r="A2" s="195"/>
      <c r="B2" s="195"/>
      <c r="C2" s="195"/>
      <c r="D2" s="196"/>
      <c r="E2" s="200" t="s">
        <v>14</v>
      </c>
      <c r="F2" s="201"/>
      <c r="G2" s="201"/>
      <c r="H2" s="201"/>
      <c r="I2" s="201"/>
      <c r="J2" s="201"/>
      <c r="K2" s="201"/>
      <c r="L2" s="201"/>
      <c r="M2" s="201"/>
      <c r="N2" s="201"/>
    </row>
    <row r="3" spans="1:14" s="23" customFormat="1" ht="12.75" customHeight="1">
      <c r="A3" s="195"/>
      <c r="B3" s="195"/>
      <c r="C3" s="195"/>
      <c r="D3" s="196"/>
      <c r="E3" s="200"/>
      <c r="F3" s="201"/>
      <c r="G3" s="201"/>
      <c r="H3" s="201"/>
      <c r="I3" s="201"/>
      <c r="J3" s="201"/>
      <c r="K3" s="201"/>
      <c r="L3" s="201"/>
      <c r="M3" s="201"/>
      <c r="N3" s="201"/>
    </row>
    <row r="4" spans="1:14" s="23" customFormat="1" ht="12.75">
      <c r="A4" s="195"/>
      <c r="B4" s="195"/>
      <c r="C4" s="195"/>
      <c r="D4" s="196"/>
      <c r="E4" s="84" t="s">
        <v>15</v>
      </c>
      <c r="F4" s="85"/>
      <c r="G4" s="85"/>
      <c r="H4" s="64"/>
      <c r="I4" s="85"/>
      <c r="J4" s="85"/>
      <c r="K4" s="64"/>
      <c r="L4" s="146"/>
      <c r="M4" s="64"/>
      <c r="N4" s="64"/>
    </row>
    <row r="5" spans="1:14" ht="15" customHeight="1" thickBot="1">
      <c r="A5" s="195"/>
      <c r="B5" s="195"/>
      <c r="C5" s="195"/>
      <c r="D5" s="196"/>
      <c r="E5" s="204" t="s">
        <v>13</v>
      </c>
      <c r="F5" s="205"/>
      <c r="G5" s="205"/>
      <c r="H5" s="205"/>
      <c r="I5" s="205"/>
      <c r="J5" s="205"/>
      <c r="K5" s="205"/>
      <c r="L5" s="205"/>
      <c r="M5" s="205"/>
      <c r="N5" s="205"/>
    </row>
    <row r="6" spans="1:15" s="24" customFormat="1" ht="24" customHeight="1" thickBot="1">
      <c r="A6" s="197"/>
      <c r="B6" s="197"/>
      <c r="C6" s="197"/>
      <c r="D6" s="198"/>
      <c r="E6" s="199" t="s">
        <v>6</v>
      </c>
      <c r="F6" s="199"/>
      <c r="G6" s="199"/>
      <c r="I6" s="206" t="s">
        <v>10</v>
      </c>
      <c r="J6" s="207"/>
      <c r="K6" s="207"/>
      <c r="L6" s="208"/>
      <c r="M6" s="25"/>
      <c r="N6" s="25"/>
      <c r="O6" s="25"/>
    </row>
    <row r="7" spans="1:12" s="26" customFormat="1" ht="29.25" customHeight="1" thickBot="1">
      <c r="A7" s="30" t="s">
        <v>4</v>
      </c>
      <c r="B7" s="30" t="s">
        <v>1</v>
      </c>
      <c r="C7" s="31" t="s">
        <v>0</v>
      </c>
      <c r="D7" s="31" t="s">
        <v>2</v>
      </c>
      <c r="E7" s="92" t="s">
        <v>19</v>
      </c>
      <c r="F7" s="32" t="s">
        <v>7</v>
      </c>
      <c r="G7" s="33" t="s">
        <v>8</v>
      </c>
      <c r="H7" s="34"/>
      <c r="I7" s="149" t="s">
        <v>1</v>
      </c>
      <c r="J7" s="150" t="s">
        <v>11</v>
      </c>
      <c r="K7" s="151" t="s">
        <v>21</v>
      </c>
      <c r="L7" s="152" t="s">
        <v>22</v>
      </c>
    </row>
    <row r="8" spans="1:12" s="27" customFormat="1" ht="16.5" customHeight="1">
      <c r="A8" s="35">
        <v>2011</v>
      </c>
      <c r="B8" s="36">
        <v>1</v>
      </c>
      <c r="C8" s="37">
        <v>40546</v>
      </c>
      <c r="D8" s="37">
        <f>C8+6</f>
        <v>40552</v>
      </c>
      <c r="E8" s="38">
        <v>124.50000000000001</v>
      </c>
      <c r="F8" s="39"/>
      <c r="G8" s="40"/>
      <c r="H8" s="41"/>
      <c r="I8" s="158">
        <v>1</v>
      </c>
      <c r="J8" s="153">
        <v>40549</v>
      </c>
      <c r="K8" s="154">
        <v>37</v>
      </c>
      <c r="L8" s="159"/>
    </row>
    <row r="9" spans="1:12" s="27" customFormat="1" ht="16.5" customHeight="1">
      <c r="A9" s="42"/>
      <c r="B9" s="43">
        <v>2</v>
      </c>
      <c r="C9" s="44">
        <f>C8+7</f>
        <v>40553</v>
      </c>
      <c r="D9" s="44">
        <f aca="true" t="shared" si="0" ref="D9:D59">C9+6</f>
        <v>40559</v>
      </c>
      <c r="E9" s="45">
        <v>125.89999999999999</v>
      </c>
      <c r="F9" s="46"/>
      <c r="G9" s="47"/>
      <c r="H9" s="41"/>
      <c r="I9" s="160">
        <v>2</v>
      </c>
      <c r="J9" s="155">
        <f>J8+7</f>
        <v>40556</v>
      </c>
      <c r="K9" s="156">
        <v>37</v>
      </c>
      <c r="L9" s="161"/>
    </row>
    <row r="10" spans="1:12" s="27" customFormat="1" ht="16.5" customHeight="1">
      <c r="A10" s="42"/>
      <c r="B10" s="43">
        <v>3</v>
      </c>
      <c r="C10" s="44">
        <f aca="true" t="shared" si="1" ref="C10:C59">C9+7</f>
        <v>40560</v>
      </c>
      <c r="D10" s="44">
        <f t="shared" si="0"/>
        <v>40566</v>
      </c>
      <c r="E10" s="45">
        <v>123.8</v>
      </c>
      <c r="F10" s="46"/>
      <c r="G10" s="47"/>
      <c r="H10" s="41"/>
      <c r="I10" s="160">
        <v>3</v>
      </c>
      <c r="J10" s="155">
        <f aca="true" t="shared" si="2" ref="J10:J73">J9+7</f>
        <v>40563</v>
      </c>
      <c r="K10" s="156">
        <v>33.5</v>
      </c>
      <c r="L10" s="161"/>
    </row>
    <row r="11" spans="1:12" s="27" customFormat="1" ht="16.5" customHeight="1">
      <c r="A11" s="42"/>
      <c r="B11" s="43">
        <v>4</v>
      </c>
      <c r="C11" s="44">
        <f t="shared" si="1"/>
        <v>40567</v>
      </c>
      <c r="D11" s="44">
        <f t="shared" si="0"/>
        <v>40573</v>
      </c>
      <c r="E11" s="45">
        <v>118.6</v>
      </c>
      <c r="F11" s="46"/>
      <c r="G11" s="47"/>
      <c r="H11" s="41"/>
      <c r="I11" s="160">
        <v>4</v>
      </c>
      <c r="J11" s="155">
        <f t="shared" si="2"/>
        <v>40570</v>
      </c>
      <c r="K11" s="156">
        <v>33.5</v>
      </c>
      <c r="L11" s="161"/>
    </row>
    <row r="12" spans="1:12" s="27" customFormat="1" ht="16.5" customHeight="1">
      <c r="A12" s="42"/>
      <c r="B12" s="43">
        <v>5</v>
      </c>
      <c r="C12" s="44">
        <f t="shared" si="1"/>
        <v>40574</v>
      </c>
      <c r="D12" s="44">
        <f t="shared" si="0"/>
        <v>40580</v>
      </c>
      <c r="E12" s="45">
        <v>123.10000000000001</v>
      </c>
      <c r="F12" s="46"/>
      <c r="G12" s="47"/>
      <c r="H12" s="41"/>
      <c r="I12" s="160">
        <v>5</v>
      </c>
      <c r="J12" s="155">
        <f t="shared" si="2"/>
        <v>40577</v>
      </c>
      <c r="K12" s="156">
        <v>36.5</v>
      </c>
      <c r="L12" s="161"/>
    </row>
    <row r="13" spans="1:12" s="27" customFormat="1" ht="16.5" customHeight="1">
      <c r="A13" s="42"/>
      <c r="B13" s="43">
        <v>6</v>
      </c>
      <c r="C13" s="44">
        <f t="shared" si="1"/>
        <v>40581</v>
      </c>
      <c r="D13" s="44">
        <f t="shared" si="0"/>
        <v>40587</v>
      </c>
      <c r="E13" s="45">
        <v>130.20000000000002</v>
      </c>
      <c r="F13" s="46"/>
      <c r="G13" s="47"/>
      <c r="H13" s="41"/>
      <c r="I13" s="160">
        <v>6</v>
      </c>
      <c r="J13" s="155">
        <f t="shared" si="2"/>
        <v>40584</v>
      </c>
      <c r="K13" s="156">
        <v>39.5</v>
      </c>
      <c r="L13" s="161"/>
    </row>
    <row r="14" spans="1:12" s="27" customFormat="1" ht="16.5" customHeight="1">
      <c r="A14" s="42"/>
      <c r="B14" s="43">
        <v>7</v>
      </c>
      <c r="C14" s="44">
        <f t="shared" si="1"/>
        <v>40588</v>
      </c>
      <c r="D14" s="44">
        <f t="shared" si="0"/>
        <v>40594</v>
      </c>
      <c r="E14" s="45">
        <v>131.1</v>
      </c>
      <c r="F14" s="46"/>
      <c r="G14" s="47"/>
      <c r="H14" s="41"/>
      <c r="I14" s="160">
        <v>7</v>
      </c>
      <c r="J14" s="155">
        <f t="shared" si="2"/>
        <v>40591</v>
      </c>
      <c r="K14" s="156">
        <v>40</v>
      </c>
      <c r="L14" s="161"/>
    </row>
    <row r="15" spans="1:12" s="27" customFormat="1" ht="16.5" customHeight="1">
      <c r="A15" s="42"/>
      <c r="B15" s="43">
        <v>8</v>
      </c>
      <c r="C15" s="44">
        <f t="shared" si="1"/>
        <v>40595</v>
      </c>
      <c r="D15" s="44">
        <f t="shared" si="0"/>
        <v>40601</v>
      </c>
      <c r="E15" s="45">
        <v>130.8</v>
      </c>
      <c r="F15" s="46"/>
      <c r="G15" s="47"/>
      <c r="H15" s="41"/>
      <c r="I15" s="160">
        <v>8</v>
      </c>
      <c r="J15" s="155">
        <f t="shared" si="2"/>
        <v>40598</v>
      </c>
      <c r="K15" s="156">
        <v>40</v>
      </c>
      <c r="L15" s="161"/>
    </row>
    <row r="16" spans="1:12" s="27" customFormat="1" ht="16.5" customHeight="1">
      <c r="A16" s="42"/>
      <c r="B16" s="43">
        <v>9</v>
      </c>
      <c r="C16" s="44">
        <f t="shared" si="1"/>
        <v>40602</v>
      </c>
      <c r="D16" s="44">
        <f t="shared" si="0"/>
        <v>40608</v>
      </c>
      <c r="E16" s="45">
        <v>131</v>
      </c>
      <c r="F16" s="46"/>
      <c r="G16" s="47"/>
      <c r="H16" s="41"/>
      <c r="I16" s="160">
        <v>9</v>
      </c>
      <c r="J16" s="155">
        <f t="shared" si="2"/>
        <v>40605</v>
      </c>
      <c r="K16" s="156">
        <v>40</v>
      </c>
      <c r="L16" s="161"/>
    </row>
    <row r="17" spans="1:12" s="27" customFormat="1" ht="16.5" customHeight="1">
      <c r="A17" s="42"/>
      <c r="B17" s="43">
        <v>10</v>
      </c>
      <c r="C17" s="44">
        <f t="shared" si="1"/>
        <v>40609</v>
      </c>
      <c r="D17" s="44">
        <f t="shared" si="0"/>
        <v>40615</v>
      </c>
      <c r="E17" s="45">
        <v>130.5</v>
      </c>
      <c r="F17" s="46"/>
      <c r="G17" s="47"/>
      <c r="H17" s="41"/>
      <c r="I17" s="160">
        <v>10</v>
      </c>
      <c r="J17" s="155">
        <f t="shared" si="2"/>
        <v>40612</v>
      </c>
      <c r="K17" s="156">
        <v>40</v>
      </c>
      <c r="L17" s="161"/>
    </row>
    <row r="18" spans="1:12" s="27" customFormat="1" ht="16.5" customHeight="1">
      <c r="A18" s="42"/>
      <c r="B18" s="43">
        <v>11</v>
      </c>
      <c r="C18" s="44">
        <f t="shared" si="1"/>
        <v>40616</v>
      </c>
      <c r="D18" s="44">
        <f t="shared" si="0"/>
        <v>40622</v>
      </c>
      <c r="E18" s="45">
        <v>136.3</v>
      </c>
      <c r="F18" s="46"/>
      <c r="G18" s="47"/>
      <c r="H18" s="41"/>
      <c r="I18" s="160">
        <v>11</v>
      </c>
      <c r="J18" s="155">
        <f t="shared" si="2"/>
        <v>40619</v>
      </c>
      <c r="K18" s="156">
        <v>41</v>
      </c>
      <c r="L18" s="161"/>
    </row>
    <row r="19" spans="1:12" s="27" customFormat="1" ht="16.5" customHeight="1">
      <c r="A19" s="42"/>
      <c r="B19" s="43">
        <v>12</v>
      </c>
      <c r="C19" s="44">
        <f t="shared" si="1"/>
        <v>40623</v>
      </c>
      <c r="D19" s="44">
        <f t="shared" si="0"/>
        <v>40629</v>
      </c>
      <c r="E19" s="45">
        <v>135</v>
      </c>
      <c r="F19" s="46"/>
      <c r="G19" s="47"/>
      <c r="H19" s="41"/>
      <c r="I19" s="160">
        <v>12</v>
      </c>
      <c r="J19" s="155">
        <f t="shared" si="2"/>
        <v>40626</v>
      </c>
      <c r="K19" s="156">
        <v>41</v>
      </c>
      <c r="L19" s="161"/>
    </row>
    <row r="20" spans="1:12" s="27" customFormat="1" ht="16.5" customHeight="1">
      <c r="A20" s="42"/>
      <c r="B20" s="43">
        <v>13</v>
      </c>
      <c r="C20" s="44">
        <f t="shared" si="1"/>
        <v>40630</v>
      </c>
      <c r="D20" s="44">
        <f t="shared" si="0"/>
        <v>40636</v>
      </c>
      <c r="E20" s="45">
        <v>139.7</v>
      </c>
      <c r="F20" s="46"/>
      <c r="G20" s="47"/>
      <c r="H20" s="41"/>
      <c r="I20" s="160">
        <v>13</v>
      </c>
      <c r="J20" s="155">
        <f t="shared" si="2"/>
        <v>40633</v>
      </c>
      <c r="K20" s="156">
        <v>42</v>
      </c>
      <c r="L20" s="161"/>
    </row>
    <row r="21" spans="1:12" s="27" customFormat="1" ht="16.5" customHeight="1">
      <c r="A21" s="42"/>
      <c r="B21" s="43">
        <v>14</v>
      </c>
      <c r="C21" s="44">
        <f t="shared" si="1"/>
        <v>40637</v>
      </c>
      <c r="D21" s="44">
        <f t="shared" si="0"/>
        <v>40643</v>
      </c>
      <c r="E21" s="45">
        <v>139.9</v>
      </c>
      <c r="F21" s="46"/>
      <c r="G21" s="47"/>
      <c r="H21" s="41"/>
      <c r="I21" s="160">
        <v>14</v>
      </c>
      <c r="J21" s="155">
        <f t="shared" si="2"/>
        <v>40640</v>
      </c>
      <c r="K21" s="156">
        <v>42</v>
      </c>
      <c r="L21" s="161"/>
    </row>
    <row r="22" spans="1:12" s="27" customFormat="1" ht="16.5" customHeight="1">
      <c r="A22" s="42"/>
      <c r="B22" s="43">
        <v>15</v>
      </c>
      <c r="C22" s="44">
        <f t="shared" si="1"/>
        <v>40644</v>
      </c>
      <c r="D22" s="44">
        <f t="shared" si="0"/>
        <v>40650</v>
      </c>
      <c r="E22" s="45">
        <v>144.79999999999998</v>
      </c>
      <c r="F22" s="46"/>
      <c r="G22" s="47"/>
      <c r="H22" s="41"/>
      <c r="I22" s="160">
        <v>15</v>
      </c>
      <c r="J22" s="155">
        <f t="shared" si="2"/>
        <v>40647</v>
      </c>
      <c r="K22" s="156">
        <v>43</v>
      </c>
      <c r="L22" s="161"/>
    </row>
    <row r="23" spans="1:12" s="27" customFormat="1" ht="16.5" customHeight="1">
      <c r="A23" s="42"/>
      <c r="B23" s="43">
        <v>16</v>
      </c>
      <c r="C23" s="44">
        <f t="shared" si="1"/>
        <v>40651</v>
      </c>
      <c r="D23" s="44">
        <f t="shared" si="0"/>
        <v>40657</v>
      </c>
      <c r="E23" s="45">
        <v>144.2</v>
      </c>
      <c r="F23" s="46"/>
      <c r="G23" s="47"/>
      <c r="H23" s="41"/>
      <c r="I23" s="160">
        <v>16</v>
      </c>
      <c r="J23" s="155">
        <f t="shared" si="2"/>
        <v>40654</v>
      </c>
      <c r="K23" s="156">
        <v>43.5</v>
      </c>
      <c r="L23" s="161"/>
    </row>
    <row r="24" spans="1:12" s="27" customFormat="1" ht="16.5" customHeight="1">
      <c r="A24" s="42"/>
      <c r="B24" s="43">
        <v>17</v>
      </c>
      <c r="C24" s="44">
        <f t="shared" si="1"/>
        <v>40658</v>
      </c>
      <c r="D24" s="44">
        <f t="shared" si="0"/>
        <v>40664</v>
      </c>
      <c r="E24" s="45">
        <v>147.9</v>
      </c>
      <c r="F24" s="46"/>
      <c r="G24" s="47"/>
      <c r="H24" s="41"/>
      <c r="I24" s="160">
        <v>17</v>
      </c>
      <c r="J24" s="155">
        <f t="shared" si="2"/>
        <v>40661</v>
      </c>
      <c r="K24" s="156">
        <v>44.5</v>
      </c>
      <c r="L24" s="161"/>
    </row>
    <row r="25" spans="1:12" s="27" customFormat="1" ht="16.5" customHeight="1">
      <c r="A25" s="42"/>
      <c r="B25" s="43">
        <v>18</v>
      </c>
      <c r="C25" s="44">
        <f t="shared" si="1"/>
        <v>40665</v>
      </c>
      <c r="D25" s="44">
        <f t="shared" si="0"/>
        <v>40671</v>
      </c>
      <c r="E25" s="45">
        <v>152</v>
      </c>
      <c r="F25" s="46"/>
      <c r="G25" s="47"/>
      <c r="H25" s="41"/>
      <c r="I25" s="160">
        <v>18</v>
      </c>
      <c r="J25" s="155">
        <f t="shared" si="2"/>
        <v>40668</v>
      </c>
      <c r="K25" s="156">
        <v>44.5</v>
      </c>
      <c r="L25" s="161"/>
    </row>
    <row r="26" spans="1:12" s="27" customFormat="1" ht="16.5" customHeight="1">
      <c r="A26" s="42"/>
      <c r="B26" s="43">
        <v>19</v>
      </c>
      <c r="C26" s="44">
        <f t="shared" si="1"/>
        <v>40672</v>
      </c>
      <c r="D26" s="44">
        <f t="shared" si="0"/>
        <v>40678</v>
      </c>
      <c r="E26" s="45">
        <v>151.7</v>
      </c>
      <c r="F26" s="46"/>
      <c r="G26" s="47"/>
      <c r="H26" s="41"/>
      <c r="I26" s="160">
        <v>19</v>
      </c>
      <c r="J26" s="155">
        <f t="shared" si="2"/>
        <v>40675</v>
      </c>
      <c r="K26" s="156">
        <v>43.5</v>
      </c>
      <c r="L26" s="161"/>
    </row>
    <row r="27" spans="1:12" s="27" customFormat="1" ht="16.5" customHeight="1">
      <c r="A27" s="42"/>
      <c r="B27" s="43">
        <v>20</v>
      </c>
      <c r="C27" s="44">
        <f t="shared" si="1"/>
        <v>40679</v>
      </c>
      <c r="D27" s="44">
        <f t="shared" si="0"/>
        <v>40685</v>
      </c>
      <c r="E27" s="45">
        <v>143.70000000000002</v>
      </c>
      <c r="F27" s="46"/>
      <c r="G27" s="47"/>
      <c r="H27" s="41"/>
      <c r="I27" s="160">
        <v>20</v>
      </c>
      <c r="J27" s="155">
        <f t="shared" si="2"/>
        <v>40682</v>
      </c>
      <c r="K27" s="156">
        <v>41</v>
      </c>
      <c r="L27" s="161"/>
    </row>
    <row r="28" spans="1:12" s="27" customFormat="1" ht="16.5" customHeight="1">
      <c r="A28" s="42"/>
      <c r="B28" s="43">
        <v>21</v>
      </c>
      <c r="C28" s="44">
        <f t="shared" si="1"/>
        <v>40686</v>
      </c>
      <c r="D28" s="44">
        <f t="shared" si="0"/>
        <v>40692</v>
      </c>
      <c r="E28" s="45">
        <v>140.5</v>
      </c>
      <c r="F28" s="46"/>
      <c r="G28" s="47"/>
      <c r="H28" s="41"/>
      <c r="I28" s="160">
        <v>21</v>
      </c>
      <c r="J28" s="155">
        <f t="shared" si="2"/>
        <v>40689</v>
      </c>
      <c r="K28" s="156">
        <v>40</v>
      </c>
      <c r="L28" s="161"/>
    </row>
    <row r="29" spans="1:12" s="27" customFormat="1" ht="16.5" customHeight="1">
      <c r="A29" s="42"/>
      <c r="B29" s="43">
        <v>22</v>
      </c>
      <c r="C29" s="44">
        <f t="shared" si="1"/>
        <v>40693</v>
      </c>
      <c r="D29" s="44">
        <f t="shared" si="0"/>
        <v>40699</v>
      </c>
      <c r="E29" s="45">
        <v>139.39999999999998</v>
      </c>
      <c r="F29" s="46"/>
      <c r="G29" s="47"/>
      <c r="H29" s="41"/>
      <c r="I29" s="160">
        <v>22</v>
      </c>
      <c r="J29" s="155">
        <f t="shared" si="2"/>
        <v>40696</v>
      </c>
      <c r="K29" s="156">
        <v>40</v>
      </c>
      <c r="L29" s="161"/>
    </row>
    <row r="30" spans="1:12" s="27" customFormat="1" ht="16.5" customHeight="1">
      <c r="A30" s="42"/>
      <c r="B30" s="43">
        <v>23</v>
      </c>
      <c r="C30" s="44">
        <f t="shared" si="1"/>
        <v>40700</v>
      </c>
      <c r="D30" s="44">
        <f t="shared" si="0"/>
        <v>40706</v>
      </c>
      <c r="E30" s="45">
        <v>144.79999999999998</v>
      </c>
      <c r="F30" s="46"/>
      <c r="G30" s="47"/>
      <c r="H30" s="41"/>
      <c r="I30" s="160">
        <v>23</v>
      </c>
      <c r="J30" s="155">
        <f t="shared" si="2"/>
        <v>40703</v>
      </c>
      <c r="K30" s="156">
        <v>41</v>
      </c>
      <c r="L30" s="161"/>
    </row>
    <row r="31" spans="1:12" s="27" customFormat="1" ht="16.5" customHeight="1">
      <c r="A31" s="42"/>
      <c r="B31" s="43">
        <v>24</v>
      </c>
      <c r="C31" s="44">
        <f t="shared" si="1"/>
        <v>40707</v>
      </c>
      <c r="D31" s="44">
        <f t="shared" si="0"/>
        <v>40713</v>
      </c>
      <c r="E31" s="45">
        <v>144.3</v>
      </c>
      <c r="F31" s="46"/>
      <c r="G31" s="47"/>
      <c r="H31" s="41"/>
      <c r="I31" s="160">
        <v>24</v>
      </c>
      <c r="J31" s="155">
        <f t="shared" si="2"/>
        <v>40710</v>
      </c>
      <c r="K31" s="156">
        <v>41</v>
      </c>
      <c r="L31" s="161"/>
    </row>
    <row r="32" spans="1:12" s="27" customFormat="1" ht="16.5" customHeight="1">
      <c r="A32" s="42"/>
      <c r="B32" s="43">
        <v>25</v>
      </c>
      <c r="C32" s="44">
        <f t="shared" si="1"/>
        <v>40714</v>
      </c>
      <c r="D32" s="44">
        <f t="shared" si="0"/>
        <v>40720</v>
      </c>
      <c r="E32" s="45">
        <v>145</v>
      </c>
      <c r="F32" s="46"/>
      <c r="G32" s="47"/>
      <c r="H32" s="41"/>
      <c r="I32" s="160">
        <v>25</v>
      </c>
      <c r="J32" s="155">
        <f t="shared" si="2"/>
        <v>40717</v>
      </c>
      <c r="K32" s="156">
        <v>40</v>
      </c>
      <c r="L32" s="161"/>
    </row>
    <row r="33" spans="1:12" s="27" customFormat="1" ht="16.5" customHeight="1">
      <c r="A33" s="42"/>
      <c r="B33" s="43">
        <v>26</v>
      </c>
      <c r="C33" s="44">
        <f>C32+7</f>
        <v>40721</v>
      </c>
      <c r="D33" s="44">
        <f t="shared" si="0"/>
        <v>40727</v>
      </c>
      <c r="E33" s="45">
        <v>144.9</v>
      </c>
      <c r="F33" s="46"/>
      <c r="G33" s="47"/>
      <c r="H33" s="41"/>
      <c r="I33" s="160">
        <v>26</v>
      </c>
      <c r="J33" s="155">
        <f t="shared" si="2"/>
        <v>40724</v>
      </c>
      <c r="K33" s="156">
        <v>39</v>
      </c>
      <c r="L33" s="161"/>
    </row>
    <row r="34" spans="1:12" s="27" customFormat="1" ht="16.5" customHeight="1">
      <c r="A34" s="42"/>
      <c r="B34" s="43">
        <v>27</v>
      </c>
      <c r="C34" s="44">
        <f t="shared" si="1"/>
        <v>40728</v>
      </c>
      <c r="D34" s="44">
        <f t="shared" si="0"/>
        <v>40734</v>
      </c>
      <c r="E34" s="45">
        <v>145.1</v>
      </c>
      <c r="F34" s="46"/>
      <c r="G34" s="47"/>
      <c r="H34" s="41"/>
      <c r="I34" s="160">
        <v>27</v>
      </c>
      <c r="J34" s="155">
        <f t="shared" si="2"/>
        <v>40731</v>
      </c>
      <c r="K34" s="156">
        <v>38</v>
      </c>
      <c r="L34" s="161"/>
    </row>
    <row r="35" spans="1:12" s="27" customFormat="1" ht="16.5" customHeight="1">
      <c r="A35" s="42"/>
      <c r="B35" s="43">
        <v>28</v>
      </c>
      <c r="C35" s="44">
        <f t="shared" si="1"/>
        <v>40735</v>
      </c>
      <c r="D35" s="44">
        <f>C35+6</f>
        <v>40741</v>
      </c>
      <c r="E35" s="45">
        <v>145.4</v>
      </c>
      <c r="F35" s="46"/>
      <c r="G35" s="47"/>
      <c r="H35" s="41"/>
      <c r="I35" s="160">
        <v>28</v>
      </c>
      <c r="J35" s="155">
        <f t="shared" si="2"/>
        <v>40738</v>
      </c>
      <c r="K35" s="156">
        <v>38</v>
      </c>
      <c r="L35" s="161"/>
    </row>
    <row r="36" spans="1:12" s="27" customFormat="1" ht="16.5" customHeight="1">
      <c r="A36" s="42"/>
      <c r="B36" s="43">
        <v>29</v>
      </c>
      <c r="C36" s="44">
        <f t="shared" si="1"/>
        <v>40742</v>
      </c>
      <c r="D36" s="44">
        <f t="shared" si="0"/>
        <v>40748</v>
      </c>
      <c r="E36" s="45">
        <v>145.79999999999998</v>
      </c>
      <c r="F36" s="46"/>
      <c r="G36" s="47"/>
      <c r="H36" s="41"/>
      <c r="I36" s="160">
        <v>29</v>
      </c>
      <c r="J36" s="155">
        <f t="shared" si="2"/>
        <v>40745</v>
      </c>
      <c r="K36" s="156">
        <v>37</v>
      </c>
      <c r="L36" s="161"/>
    </row>
    <row r="37" spans="1:12" s="27" customFormat="1" ht="16.5" customHeight="1">
      <c r="A37" s="42"/>
      <c r="B37" s="43">
        <v>30</v>
      </c>
      <c r="C37" s="44">
        <f t="shared" si="1"/>
        <v>40749</v>
      </c>
      <c r="D37" s="44">
        <f t="shared" si="0"/>
        <v>40755</v>
      </c>
      <c r="E37" s="45">
        <v>141.5</v>
      </c>
      <c r="F37" s="46"/>
      <c r="G37" s="47"/>
      <c r="H37" s="41"/>
      <c r="I37" s="160">
        <v>30</v>
      </c>
      <c r="J37" s="155">
        <f t="shared" si="2"/>
        <v>40752</v>
      </c>
      <c r="K37" s="156">
        <v>36</v>
      </c>
      <c r="L37" s="161"/>
    </row>
    <row r="38" spans="1:12" s="27" customFormat="1" ht="16.5" customHeight="1">
      <c r="A38" s="42"/>
      <c r="B38" s="43">
        <v>31</v>
      </c>
      <c r="C38" s="44">
        <f t="shared" si="1"/>
        <v>40756</v>
      </c>
      <c r="D38" s="44">
        <f t="shared" si="0"/>
        <v>40762</v>
      </c>
      <c r="E38" s="45">
        <v>141.2</v>
      </c>
      <c r="F38" s="46"/>
      <c r="G38" s="47"/>
      <c r="H38" s="41"/>
      <c r="I38" s="160">
        <v>31</v>
      </c>
      <c r="J38" s="155">
        <f t="shared" si="2"/>
        <v>40759</v>
      </c>
      <c r="K38" s="156">
        <v>36</v>
      </c>
      <c r="L38" s="161"/>
    </row>
    <row r="39" spans="1:12" s="27" customFormat="1" ht="16.5" customHeight="1">
      <c r="A39" s="42"/>
      <c r="B39" s="43">
        <v>32</v>
      </c>
      <c r="C39" s="44">
        <f t="shared" si="1"/>
        <v>40763</v>
      </c>
      <c r="D39" s="44">
        <f t="shared" si="0"/>
        <v>40769</v>
      </c>
      <c r="E39" s="45">
        <v>141</v>
      </c>
      <c r="F39" s="46"/>
      <c r="G39" s="47"/>
      <c r="H39" s="41"/>
      <c r="I39" s="160">
        <v>32</v>
      </c>
      <c r="J39" s="155">
        <f t="shared" si="2"/>
        <v>40766</v>
      </c>
      <c r="K39" s="156">
        <v>35.5</v>
      </c>
      <c r="L39" s="161"/>
    </row>
    <row r="40" spans="1:12" s="27" customFormat="1" ht="16.5" customHeight="1">
      <c r="A40" s="42"/>
      <c r="B40" s="43">
        <v>33</v>
      </c>
      <c r="C40" s="44">
        <f t="shared" si="1"/>
        <v>40770</v>
      </c>
      <c r="D40" s="44">
        <f t="shared" si="0"/>
        <v>40776</v>
      </c>
      <c r="E40" s="45">
        <v>141.2</v>
      </c>
      <c r="F40" s="46"/>
      <c r="G40" s="47"/>
      <c r="H40" s="41"/>
      <c r="I40" s="160">
        <v>33</v>
      </c>
      <c r="J40" s="155">
        <f t="shared" si="2"/>
        <v>40773</v>
      </c>
      <c r="K40" s="156">
        <v>34.5</v>
      </c>
      <c r="L40" s="161"/>
    </row>
    <row r="41" spans="1:12" s="27" customFormat="1" ht="16.5" customHeight="1">
      <c r="A41" s="42"/>
      <c r="B41" s="43">
        <v>34</v>
      </c>
      <c r="C41" s="44">
        <f t="shared" si="1"/>
        <v>40777</v>
      </c>
      <c r="D41" s="44">
        <f t="shared" si="0"/>
        <v>40783</v>
      </c>
      <c r="E41" s="45">
        <v>141.1</v>
      </c>
      <c r="F41" s="46"/>
      <c r="G41" s="47"/>
      <c r="H41" s="41"/>
      <c r="I41" s="160">
        <v>34</v>
      </c>
      <c r="J41" s="155">
        <f t="shared" si="2"/>
        <v>40780</v>
      </c>
      <c r="K41" s="156">
        <v>34</v>
      </c>
      <c r="L41" s="161"/>
    </row>
    <row r="42" spans="1:12" s="27" customFormat="1" ht="16.5" customHeight="1">
      <c r="A42" s="42"/>
      <c r="B42" s="43">
        <v>35</v>
      </c>
      <c r="C42" s="44">
        <f t="shared" si="1"/>
        <v>40784</v>
      </c>
      <c r="D42" s="44">
        <f t="shared" si="0"/>
        <v>40790</v>
      </c>
      <c r="E42" s="45">
        <v>141</v>
      </c>
      <c r="F42" s="46"/>
      <c r="G42" s="47"/>
      <c r="H42" s="41"/>
      <c r="I42" s="160">
        <v>35</v>
      </c>
      <c r="J42" s="155">
        <f t="shared" si="2"/>
        <v>40787</v>
      </c>
      <c r="K42" s="156">
        <v>34</v>
      </c>
      <c r="L42" s="161"/>
    </row>
    <row r="43" spans="1:12" s="27" customFormat="1" ht="16.5" customHeight="1">
      <c r="A43" s="42"/>
      <c r="B43" s="43">
        <v>36</v>
      </c>
      <c r="C43" s="44">
        <f t="shared" si="1"/>
        <v>40791</v>
      </c>
      <c r="D43" s="44">
        <f t="shared" si="0"/>
        <v>40797</v>
      </c>
      <c r="E43" s="45">
        <v>141.2</v>
      </c>
      <c r="F43" s="46"/>
      <c r="G43" s="47"/>
      <c r="H43" s="41"/>
      <c r="I43" s="160">
        <v>36</v>
      </c>
      <c r="J43" s="155">
        <f t="shared" si="2"/>
        <v>40794</v>
      </c>
      <c r="K43" s="156">
        <v>34</v>
      </c>
      <c r="L43" s="161"/>
    </row>
    <row r="44" spans="1:12" s="27" customFormat="1" ht="16.5" customHeight="1">
      <c r="A44" s="42"/>
      <c r="B44" s="43">
        <v>37</v>
      </c>
      <c r="C44" s="44">
        <f t="shared" si="1"/>
        <v>40798</v>
      </c>
      <c r="D44" s="44">
        <f t="shared" si="0"/>
        <v>40804</v>
      </c>
      <c r="E44" s="45">
        <v>141.4</v>
      </c>
      <c r="F44" s="46"/>
      <c r="G44" s="47"/>
      <c r="H44" s="41"/>
      <c r="I44" s="160">
        <v>37</v>
      </c>
      <c r="J44" s="155">
        <f t="shared" si="2"/>
        <v>40801</v>
      </c>
      <c r="K44" s="156">
        <v>34</v>
      </c>
      <c r="L44" s="161"/>
    </row>
    <row r="45" spans="1:12" s="27" customFormat="1" ht="16.5" customHeight="1">
      <c r="A45" s="42"/>
      <c r="B45" s="43">
        <v>38</v>
      </c>
      <c r="C45" s="44">
        <f t="shared" si="1"/>
        <v>40805</v>
      </c>
      <c r="D45" s="44">
        <f t="shared" si="0"/>
        <v>40811</v>
      </c>
      <c r="E45" s="45">
        <v>141.2</v>
      </c>
      <c r="F45" s="46"/>
      <c r="G45" s="47"/>
      <c r="H45" s="41"/>
      <c r="I45" s="160">
        <v>38</v>
      </c>
      <c r="J45" s="155">
        <f t="shared" si="2"/>
        <v>40808</v>
      </c>
      <c r="K45" s="156">
        <v>34</v>
      </c>
      <c r="L45" s="161"/>
    </row>
    <row r="46" spans="1:12" s="27" customFormat="1" ht="16.5" customHeight="1">
      <c r="A46" s="42"/>
      <c r="B46" s="43">
        <v>39</v>
      </c>
      <c r="C46" s="44">
        <f t="shared" si="1"/>
        <v>40812</v>
      </c>
      <c r="D46" s="44">
        <f t="shared" si="0"/>
        <v>40818</v>
      </c>
      <c r="E46" s="45">
        <v>141.79999999999998</v>
      </c>
      <c r="F46" s="46"/>
      <c r="G46" s="47"/>
      <c r="H46" s="41"/>
      <c r="I46" s="160">
        <v>39</v>
      </c>
      <c r="J46" s="155">
        <f t="shared" si="2"/>
        <v>40815</v>
      </c>
      <c r="K46" s="156">
        <v>34</v>
      </c>
      <c r="L46" s="161"/>
    </row>
    <row r="47" spans="1:12" s="27" customFormat="1" ht="16.5" customHeight="1">
      <c r="A47" s="42"/>
      <c r="B47" s="43">
        <v>40</v>
      </c>
      <c r="C47" s="44">
        <f t="shared" si="1"/>
        <v>40819</v>
      </c>
      <c r="D47" s="44">
        <f t="shared" si="0"/>
        <v>40825</v>
      </c>
      <c r="E47" s="45">
        <v>142.70000000000002</v>
      </c>
      <c r="F47" s="46"/>
      <c r="G47" s="47"/>
      <c r="H47" s="41"/>
      <c r="I47" s="160">
        <v>40</v>
      </c>
      <c r="J47" s="155">
        <f t="shared" si="2"/>
        <v>40822</v>
      </c>
      <c r="K47" s="156">
        <v>34</v>
      </c>
      <c r="L47" s="161"/>
    </row>
    <row r="48" spans="1:12" s="27" customFormat="1" ht="16.5" customHeight="1">
      <c r="A48" s="42"/>
      <c r="B48" s="43">
        <v>41</v>
      </c>
      <c r="C48" s="44">
        <f t="shared" si="1"/>
        <v>40826</v>
      </c>
      <c r="D48" s="44">
        <f t="shared" si="0"/>
        <v>40832</v>
      </c>
      <c r="E48" s="45">
        <v>142.5</v>
      </c>
      <c r="F48" s="46"/>
      <c r="G48" s="47"/>
      <c r="H48" s="41"/>
      <c r="I48" s="160">
        <v>41</v>
      </c>
      <c r="J48" s="155">
        <f t="shared" si="2"/>
        <v>40829</v>
      </c>
      <c r="K48" s="156">
        <v>34</v>
      </c>
      <c r="L48" s="161"/>
    </row>
    <row r="49" spans="1:12" s="27" customFormat="1" ht="16.5" customHeight="1">
      <c r="A49" s="42"/>
      <c r="B49" s="43">
        <v>42</v>
      </c>
      <c r="C49" s="44">
        <f t="shared" si="1"/>
        <v>40833</v>
      </c>
      <c r="D49" s="44">
        <f t="shared" si="0"/>
        <v>40839</v>
      </c>
      <c r="E49" s="45">
        <v>144.5</v>
      </c>
      <c r="F49" s="46"/>
      <c r="G49" s="47"/>
      <c r="H49" s="41"/>
      <c r="I49" s="160">
        <v>42</v>
      </c>
      <c r="J49" s="155">
        <f t="shared" si="2"/>
        <v>40836</v>
      </c>
      <c r="K49" s="156">
        <v>35</v>
      </c>
      <c r="L49" s="161"/>
    </row>
    <row r="50" spans="1:12" s="27" customFormat="1" ht="16.5" customHeight="1">
      <c r="A50" s="42"/>
      <c r="B50" s="43">
        <v>43</v>
      </c>
      <c r="C50" s="44">
        <f t="shared" si="1"/>
        <v>40840</v>
      </c>
      <c r="D50" s="44">
        <f t="shared" si="0"/>
        <v>40846</v>
      </c>
      <c r="E50" s="45">
        <v>148.9</v>
      </c>
      <c r="F50" s="46"/>
      <c r="G50" s="47"/>
      <c r="H50" s="41"/>
      <c r="I50" s="160">
        <v>43</v>
      </c>
      <c r="J50" s="155">
        <f t="shared" si="2"/>
        <v>40843</v>
      </c>
      <c r="K50" s="156">
        <v>36</v>
      </c>
      <c r="L50" s="161"/>
    </row>
    <row r="51" spans="1:12" s="27" customFormat="1" ht="16.5" customHeight="1">
      <c r="A51" s="42"/>
      <c r="B51" s="43">
        <v>44</v>
      </c>
      <c r="C51" s="44">
        <f t="shared" si="1"/>
        <v>40847</v>
      </c>
      <c r="D51" s="44">
        <f t="shared" si="0"/>
        <v>40853</v>
      </c>
      <c r="E51" s="45">
        <v>148.9</v>
      </c>
      <c r="F51" s="46"/>
      <c r="G51" s="47"/>
      <c r="H51" s="41"/>
      <c r="I51" s="160">
        <v>44</v>
      </c>
      <c r="J51" s="155">
        <f t="shared" si="2"/>
        <v>40850</v>
      </c>
      <c r="K51" s="156">
        <v>37.5</v>
      </c>
      <c r="L51" s="161"/>
    </row>
    <row r="52" spans="1:12" s="27" customFormat="1" ht="16.5" customHeight="1">
      <c r="A52" s="42"/>
      <c r="B52" s="43">
        <v>45</v>
      </c>
      <c r="C52" s="44">
        <f t="shared" si="1"/>
        <v>40854</v>
      </c>
      <c r="D52" s="44">
        <f t="shared" si="0"/>
        <v>40860</v>
      </c>
      <c r="E52" s="45">
        <v>153.2</v>
      </c>
      <c r="F52" s="46"/>
      <c r="G52" s="47"/>
      <c r="H52" s="41"/>
      <c r="I52" s="160">
        <v>45</v>
      </c>
      <c r="J52" s="155">
        <f t="shared" si="2"/>
        <v>40857</v>
      </c>
      <c r="K52" s="156">
        <v>38.5</v>
      </c>
      <c r="L52" s="161"/>
    </row>
    <row r="53" spans="1:12" s="27" customFormat="1" ht="16.5" customHeight="1">
      <c r="A53" s="42"/>
      <c r="B53" s="43">
        <v>46</v>
      </c>
      <c r="C53" s="44">
        <f t="shared" si="1"/>
        <v>40861</v>
      </c>
      <c r="D53" s="44">
        <f t="shared" si="0"/>
        <v>40867</v>
      </c>
      <c r="E53" s="45">
        <v>152.29999999999998</v>
      </c>
      <c r="F53" s="46"/>
      <c r="G53" s="47"/>
      <c r="H53" s="41"/>
      <c r="I53" s="160">
        <v>46</v>
      </c>
      <c r="J53" s="155">
        <f t="shared" si="2"/>
        <v>40864</v>
      </c>
      <c r="K53" s="156">
        <v>38.5</v>
      </c>
      <c r="L53" s="161"/>
    </row>
    <row r="54" spans="1:65" s="27" customFormat="1" ht="16.5" customHeight="1">
      <c r="A54" s="42"/>
      <c r="B54" s="43">
        <v>47</v>
      </c>
      <c r="C54" s="44">
        <f>C53+7</f>
        <v>40868</v>
      </c>
      <c r="D54" s="44">
        <f t="shared" si="0"/>
        <v>40874</v>
      </c>
      <c r="E54" s="45">
        <v>153</v>
      </c>
      <c r="F54" s="46"/>
      <c r="G54" s="47"/>
      <c r="H54" s="48"/>
      <c r="I54" s="160">
        <v>47</v>
      </c>
      <c r="J54" s="155">
        <f t="shared" si="2"/>
        <v>40871</v>
      </c>
      <c r="K54" s="156">
        <v>40.5</v>
      </c>
      <c r="L54" s="162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</row>
    <row r="55" spans="1:65" s="27" customFormat="1" ht="16.5" customHeight="1">
      <c r="A55" s="42"/>
      <c r="B55" s="43">
        <v>48</v>
      </c>
      <c r="C55" s="44">
        <f t="shared" si="1"/>
        <v>40875</v>
      </c>
      <c r="D55" s="44">
        <f>C55+6</f>
        <v>40881</v>
      </c>
      <c r="E55" s="45">
        <v>152.7</v>
      </c>
      <c r="F55" s="46"/>
      <c r="G55" s="47"/>
      <c r="H55" s="48"/>
      <c r="I55" s="160">
        <v>48</v>
      </c>
      <c r="J55" s="155">
        <f t="shared" si="2"/>
        <v>40878</v>
      </c>
      <c r="K55" s="156">
        <v>41.5</v>
      </c>
      <c r="L55" s="162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</row>
    <row r="56" spans="1:65" s="27" customFormat="1" ht="16.5" customHeight="1">
      <c r="A56" s="42"/>
      <c r="B56" s="43">
        <v>49</v>
      </c>
      <c r="C56" s="44">
        <f t="shared" si="1"/>
        <v>40882</v>
      </c>
      <c r="D56" s="44">
        <f t="shared" si="0"/>
        <v>40888</v>
      </c>
      <c r="E56" s="45">
        <v>152.4</v>
      </c>
      <c r="F56" s="46"/>
      <c r="G56" s="47"/>
      <c r="H56" s="48"/>
      <c r="I56" s="160">
        <v>49</v>
      </c>
      <c r="J56" s="155">
        <f t="shared" si="2"/>
        <v>40885</v>
      </c>
      <c r="K56" s="156">
        <v>42.5</v>
      </c>
      <c r="L56" s="162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</row>
    <row r="57" spans="1:65" s="27" customFormat="1" ht="16.5" customHeight="1">
      <c r="A57" s="42"/>
      <c r="B57" s="43">
        <v>50</v>
      </c>
      <c r="C57" s="44">
        <f t="shared" si="1"/>
        <v>40889</v>
      </c>
      <c r="D57" s="44">
        <f t="shared" si="0"/>
        <v>40895</v>
      </c>
      <c r="E57" s="45">
        <v>153.1</v>
      </c>
      <c r="F57" s="46"/>
      <c r="G57" s="47"/>
      <c r="H57" s="48"/>
      <c r="I57" s="160">
        <v>50</v>
      </c>
      <c r="J57" s="155">
        <f t="shared" si="2"/>
        <v>40892</v>
      </c>
      <c r="K57" s="156">
        <v>43.5</v>
      </c>
      <c r="L57" s="162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</row>
    <row r="58" spans="1:65" s="27" customFormat="1" ht="16.5" customHeight="1">
      <c r="A58" s="42"/>
      <c r="B58" s="43">
        <v>51</v>
      </c>
      <c r="C58" s="44">
        <f t="shared" si="1"/>
        <v>40896</v>
      </c>
      <c r="D58" s="44">
        <f t="shared" si="0"/>
        <v>40902</v>
      </c>
      <c r="E58" s="45">
        <v>150.4</v>
      </c>
      <c r="F58" s="46"/>
      <c r="G58" s="47"/>
      <c r="H58" s="48"/>
      <c r="I58" s="160">
        <v>51</v>
      </c>
      <c r="J58" s="155">
        <f t="shared" si="2"/>
        <v>40899</v>
      </c>
      <c r="K58" s="156">
        <v>44.5</v>
      </c>
      <c r="L58" s="162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</row>
    <row r="59" spans="1:65" s="27" customFormat="1" ht="16.5" customHeight="1" thickBot="1">
      <c r="A59" s="42"/>
      <c r="B59" s="49">
        <v>52</v>
      </c>
      <c r="C59" s="50">
        <f t="shared" si="1"/>
        <v>40903</v>
      </c>
      <c r="D59" s="50">
        <f t="shared" si="0"/>
        <v>40909</v>
      </c>
      <c r="E59" s="51">
        <v>145.4</v>
      </c>
      <c r="F59" s="52"/>
      <c r="G59" s="53"/>
      <c r="H59" s="48"/>
      <c r="I59" s="160">
        <v>52</v>
      </c>
      <c r="J59" s="155">
        <f t="shared" si="2"/>
        <v>40906</v>
      </c>
      <c r="K59" s="156">
        <v>44.5</v>
      </c>
      <c r="L59" s="162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</row>
    <row r="60" spans="1:12" s="27" customFormat="1" ht="16.5" customHeight="1">
      <c r="A60" s="35">
        <v>2012</v>
      </c>
      <c r="B60" s="36">
        <v>1</v>
      </c>
      <c r="C60" s="37">
        <v>40910</v>
      </c>
      <c r="D60" s="37">
        <f>C60+6</f>
        <v>40916</v>
      </c>
      <c r="E60" s="38">
        <v>145.5</v>
      </c>
      <c r="F60" s="39"/>
      <c r="G60" s="40"/>
      <c r="H60" s="41"/>
      <c r="I60" s="160">
        <v>1</v>
      </c>
      <c r="J60" s="155">
        <f t="shared" si="2"/>
        <v>40913</v>
      </c>
      <c r="K60" s="156">
        <v>44.5</v>
      </c>
      <c r="L60" s="161"/>
    </row>
    <row r="61" spans="1:12" s="27" customFormat="1" ht="16.5" customHeight="1">
      <c r="A61" s="42"/>
      <c r="B61" s="43">
        <v>2</v>
      </c>
      <c r="C61" s="44">
        <f>C60+7</f>
        <v>40917</v>
      </c>
      <c r="D61" s="44">
        <f aca="true" t="shared" si="3" ref="D61:D86">C61+6</f>
        <v>40923</v>
      </c>
      <c r="E61" s="45">
        <v>138.7</v>
      </c>
      <c r="F61" s="46"/>
      <c r="G61" s="47"/>
      <c r="H61" s="41"/>
      <c r="I61" s="160">
        <v>2</v>
      </c>
      <c r="J61" s="155">
        <f t="shared" si="2"/>
        <v>40920</v>
      </c>
      <c r="K61" s="156">
        <v>44</v>
      </c>
      <c r="L61" s="161"/>
    </row>
    <row r="62" spans="1:12" s="27" customFormat="1" ht="16.5" customHeight="1">
      <c r="A62" s="42"/>
      <c r="B62" s="43">
        <v>3</v>
      </c>
      <c r="C62" s="44">
        <f aca="true" t="shared" si="4" ref="C62:C111">C61+7</f>
        <v>40924</v>
      </c>
      <c r="D62" s="44">
        <f t="shared" si="3"/>
        <v>40930</v>
      </c>
      <c r="E62" s="45">
        <v>138.79999999999998</v>
      </c>
      <c r="F62" s="46"/>
      <c r="G62" s="47"/>
      <c r="H62" s="41"/>
      <c r="I62" s="160">
        <v>3</v>
      </c>
      <c r="J62" s="155">
        <f t="shared" si="2"/>
        <v>40927</v>
      </c>
      <c r="K62" s="156">
        <v>44.5</v>
      </c>
      <c r="L62" s="161"/>
    </row>
    <row r="63" spans="1:12" s="27" customFormat="1" ht="16.5" customHeight="1">
      <c r="A63" s="42"/>
      <c r="B63" s="43">
        <v>4</v>
      </c>
      <c r="C63" s="44">
        <f t="shared" si="4"/>
        <v>40931</v>
      </c>
      <c r="D63" s="44">
        <f t="shared" si="3"/>
        <v>40937</v>
      </c>
      <c r="E63" s="45">
        <v>145.70000000000002</v>
      </c>
      <c r="F63" s="46"/>
      <c r="G63" s="47"/>
      <c r="H63" s="41"/>
      <c r="I63" s="160">
        <v>4</v>
      </c>
      <c r="J63" s="155">
        <f t="shared" si="2"/>
        <v>40934</v>
      </c>
      <c r="K63" s="156">
        <v>46.5</v>
      </c>
      <c r="L63" s="161"/>
    </row>
    <row r="64" spans="1:12" s="27" customFormat="1" ht="16.5" customHeight="1">
      <c r="A64" s="42"/>
      <c r="B64" s="43">
        <v>5</v>
      </c>
      <c r="C64" s="44">
        <f t="shared" si="4"/>
        <v>40938</v>
      </c>
      <c r="D64" s="44">
        <f t="shared" si="3"/>
        <v>40944</v>
      </c>
      <c r="E64" s="45">
        <v>150.2</v>
      </c>
      <c r="F64" s="46"/>
      <c r="G64" s="47"/>
      <c r="H64" s="41"/>
      <c r="I64" s="160">
        <v>5</v>
      </c>
      <c r="J64" s="155">
        <f t="shared" si="2"/>
        <v>40941</v>
      </c>
      <c r="K64" s="156">
        <v>47.5</v>
      </c>
      <c r="L64" s="161"/>
    </row>
    <row r="65" spans="1:12" s="27" customFormat="1" ht="16.5" customHeight="1">
      <c r="A65" s="42"/>
      <c r="B65" s="43">
        <v>6</v>
      </c>
      <c r="C65" s="44">
        <f t="shared" si="4"/>
        <v>40945</v>
      </c>
      <c r="D65" s="44">
        <f t="shared" si="3"/>
        <v>40951</v>
      </c>
      <c r="E65" s="45">
        <v>150.7</v>
      </c>
      <c r="F65" s="46"/>
      <c r="G65" s="47"/>
      <c r="H65" s="41"/>
      <c r="I65" s="160">
        <v>6</v>
      </c>
      <c r="J65" s="155">
        <f t="shared" si="2"/>
        <v>40948</v>
      </c>
      <c r="K65" s="156">
        <v>48.5</v>
      </c>
      <c r="L65" s="161"/>
    </row>
    <row r="66" spans="1:12" s="27" customFormat="1" ht="16.5" customHeight="1">
      <c r="A66" s="42"/>
      <c r="B66" s="43">
        <v>7</v>
      </c>
      <c r="C66" s="44">
        <f t="shared" si="4"/>
        <v>40952</v>
      </c>
      <c r="D66" s="44">
        <f t="shared" si="3"/>
        <v>40958</v>
      </c>
      <c r="E66" s="45">
        <v>150.7</v>
      </c>
      <c r="F66" s="46"/>
      <c r="G66" s="47"/>
      <c r="H66" s="41"/>
      <c r="I66" s="160">
        <v>7</v>
      </c>
      <c r="J66" s="155">
        <f t="shared" si="2"/>
        <v>40955</v>
      </c>
      <c r="K66" s="156">
        <v>49</v>
      </c>
      <c r="L66" s="161"/>
    </row>
    <row r="67" spans="1:12" s="27" customFormat="1" ht="16.5" customHeight="1">
      <c r="A67" s="42"/>
      <c r="B67" s="43">
        <v>8</v>
      </c>
      <c r="C67" s="44">
        <f t="shared" si="4"/>
        <v>40959</v>
      </c>
      <c r="D67" s="44">
        <f t="shared" si="3"/>
        <v>40965</v>
      </c>
      <c r="E67" s="45">
        <v>151.29999999999998</v>
      </c>
      <c r="F67" s="46"/>
      <c r="G67" s="47"/>
      <c r="H67" s="41"/>
      <c r="I67" s="160">
        <v>8</v>
      </c>
      <c r="J67" s="155">
        <f t="shared" si="2"/>
        <v>40962</v>
      </c>
      <c r="K67" s="156">
        <v>49.5</v>
      </c>
      <c r="L67" s="161"/>
    </row>
    <row r="68" spans="1:12" s="27" customFormat="1" ht="16.5" customHeight="1">
      <c r="A68" s="42"/>
      <c r="B68" s="43">
        <v>9</v>
      </c>
      <c r="C68" s="44">
        <f t="shared" si="4"/>
        <v>40966</v>
      </c>
      <c r="D68" s="44">
        <f t="shared" si="3"/>
        <v>40972</v>
      </c>
      <c r="E68" s="45">
        <v>153.4</v>
      </c>
      <c r="F68" s="46"/>
      <c r="G68" s="47"/>
      <c r="H68" s="41"/>
      <c r="I68" s="160">
        <v>9</v>
      </c>
      <c r="J68" s="155">
        <f t="shared" si="2"/>
        <v>40969</v>
      </c>
      <c r="K68" s="156">
        <v>49.5</v>
      </c>
      <c r="L68" s="161"/>
    </row>
    <row r="69" spans="1:12" s="27" customFormat="1" ht="16.5" customHeight="1">
      <c r="A69" s="42"/>
      <c r="B69" s="43">
        <v>10</v>
      </c>
      <c r="C69" s="44">
        <f t="shared" si="4"/>
        <v>40973</v>
      </c>
      <c r="D69" s="44">
        <f t="shared" si="3"/>
        <v>40979</v>
      </c>
      <c r="E69" s="45">
        <v>153.6</v>
      </c>
      <c r="F69" s="46"/>
      <c r="G69" s="47"/>
      <c r="H69" s="41"/>
      <c r="I69" s="160">
        <v>10</v>
      </c>
      <c r="J69" s="155">
        <f t="shared" si="2"/>
        <v>40976</v>
      </c>
      <c r="K69" s="156">
        <v>49.5</v>
      </c>
      <c r="L69" s="161"/>
    </row>
    <row r="70" spans="1:12" s="27" customFormat="1" ht="16.5" customHeight="1">
      <c r="A70" s="42"/>
      <c r="B70" s="43">
        <v>11</v>
      </c>
      <c r="C70" s="44">
        <f t="shared" si="4"/>
        <v>40980</v>
      </c>
      <c r="D70" s="44">
        <f t="shared" si="3"/>
        <v>40986</v>
      </c>
      <c r="E70" s="45">
        <v>152.5</v>
      </c>
      <c r="F70" s="46"/>
      <c r="G70" s="47"/>
      <c r="H70" s="41"/>
      <c r="I70" s="160">
        <v>11</v>
      </c>
      <c r="J70" s="155">
        <f t="shared" si="2"/>
        <v>40983</v>
      </c>
      <c r="K70" s="156">
        <v>49.5</v>
      </c>
      <c r="L70" s="161"/>
    </row>
    <row r="71" spans="1:12" s="27" customFormat="1" ht="16.5" customHeight="1">
      <c r="A71" s="42"/>
      <c r="B71" s="43">
        <v>12</v>
      </c>
      <c r="C71" s="44">
        <f t="shared" si="4"/>
        <v>40987</v>
      </c>
      <c r="D71" s="44">
        <f t="shared" si="3"/>
        <v>40993</v>
      </c>
      <c r="E71" s="45">
        <v>151.6</v>
      </c>
      <c r="F71" s="46"/>
      <c r="G71" s="47"/>
      <c r="H71" s="41"/>
      <c r="I71" s="160">
        <v>12</v>
      </c>
      <c r="J71" s="155">
        <f t="shared" si="2"/>
        <v>40990</v>
      </c>
      <c r="K71" s="156">
        <v>49.5</v>
      </c>
      <c r="L71" s="161"/>
    </row>
    <row r="72" spans="1:12" s="27" customFormat="1" ht="16.5" customHeight="1">
      <c r="A72" s="42"/>
      <c r="B72" s="43">
        <v>13</v>
      </c>
      <c r="C72" s="44">
        <f t="shared" si="4"/>
        <v>40994</v>
      </c>
      <c r="D72" s="44">
        <f t="shared" si="3"/>
        <v>41000</v>
      </c>
      <c r="E72" s="45">
        <v>153.5</v>
      </c>
      <c r="F72" s="46"/>
      <c r="G72" s="47"/>
      <c r="H72" s="41"/>
      <c r="I72" s="160">
        <v>13</v>
      </c>
      <c r="J72" s="155">
        <f t="shared" si="2"/>
        <v>40997</v>
      </c>
      <c r="K72" s="156">
        <v>49.5</v>
      </c>
      <c r="L72" s="161"/>
    </row>
    <row r="73" spans="1:12" s="27" customFormat="1" ht="16.5" customHeight="1">
      <c r="A73" s="42"/>
      <c r="B73" s="43">
        <v>14</v>
      </c>
      <c r="C73" s="44">
        <f t="shared" si="4"/>
        <v>41001</v>
      </c>
      <c r="D73" s="44">
        <f t="shared" si="3"/>
        <v>41007</v>
      </c>
      <c r="E73" s="45">
        <v>157.1</v>
      </c>
      <c r="F73" s="46"/>
      <c r="G73" s="47"/>
      <c r="H73" s="41"/>
      <c r="I73" s="160">
        <v>14</v>
      </c>
      <c r="J73" s="155">
        <f t="shared" si="2"/>
        <v>41004</v>
      </c>
      <c r="K73" s="156">
        <v>50</v>
      </c>
      <c r="L73" s="161"/>
    </row>
    <row r="74" spans="1:12" s="27" customFormat="1" ht="16.5" customHeight="1">
      <c r="A74" s="42"/>
      <c r="B74" s="43">
        <v>15</v>
      </c>
      <c r="C74" s="44">
        <f t="shared" si="4"/>
        <v>41008</v>
      </c>
      <c r="D74" s="44">
        <f t="shared" si="3"/>
        <v>41014</v>
      </c>
      <c r="E74" s="45">
        <v>156.6</v>
      </c>
      <c r="F74" s="46"/>
      <c r="G74" s="47"/>
      <c r="H74" s="41"/>
      <c r="I74" s="160">
        <v>15</v>
      </c>
      <c r="J74" s="155">
        <f aca="true" t="shared" si="5" ref="J74:J137">J73+7</f>
        <v>41011</v>
      </c>
      <c r="K74" s="156">
        <v>50</v>
      </c>
      <c r="L74" s="161"/>
    </row>
    <row r="75" spans="1:12" s="27" customFormat="1" ht="16.5" customHeight="1">
      <c r="A75" s="42"/>
      <c r="B75" s="43">
        <v>16</v>
      </c>
      <c r="C75" s="44">
        <f t="shared" si="4"/>
        <v>41015</v>
      </c>
      <c r="D75" s="44">
        <f t="shared" si="3"/>
        <v>41021</v>
      </c>
      <c r="E75" s="45">
        <v>157.20000000000002</v>
      </c>
      <c r="F75" s="46"/>
      <c r="G75" s="47"/>
      <c r="H75" s="41"/>
      <c r="I75" s="160">
        <v>16</v>
      </c>
      <c r="J75" s="155">
        <f t="shared" si="5"/>
        <v>41018</v>
      </c>
      <c r="K75" s="156">
        <v>50</v>
      </c>
      <c r="L75" s="161"/>
    </row>
    <row r="76" spans="1:12" s="27" customFormat="1" ht="16.5" customHeight="1">
      <c r="A76" s="42"/>
      <c r="B76" s="43">
        <v>17</v>
      </c>
      <c r="C76" s="44">
        <f t="shared" si="4"/>
        <v>41022</v>
      </c>
      <c r="D76" s="44">
        <f t="shared" si="3"/>
        <v>41028</v>
      </c>
      <c r="E76" s="45">
        <v>155.5</v>
      </c>
      <c r="F76" s="46"/>
      <c r="G76" s="47"/>
      <c r="H76" s="41"/>
      <c r="I76" s="160">
        <v>17</v>
      </c>
      <c r="J76" s="155">
        <f t="shared" si="5"/>
        <v>41025</v>
      </c>
      <c r="K76" s="156">
        <v>49.5</v>
      </c>
      <c r="L76" s="161"/>
    </row>
    <row r="77" spans="1:12" s="27" customFormat="1" ht="16.5" customHeight="1">
      <c r="A77" s="42"/>
      <c r="B77" s="43">
        <v>18</v>
      </c>
      <c r="C77" s="44">
        <f t="shared" si="4"/>
        <v>41029</v>
      </c>
      <c r="D77" s="44">
        <f t="shared" si="3"/>
        <v>41035</v>
      </c>
      <c r="E77" s="45">
        <v>154.8</v>
      </c>
      <c r="F77" s="46"/>
      <c r="G77" s="47"/>
      <c r="H77" s="41"/>
      <c r="I77" s="160">
        <v>18</v>
      </c>
      <c r="J77" s="155">
        <f t="shared" si="5"/>
        <v>41032</v>
      </c>
      <c r="K77" s="156">
        <v>49.5</v>
      </c>
      <c r="L77" s="161"/>
    </row>
    <row r="78" spans="1:12" s="27" customFormat="1" ht="16.5" customHeight="1">
      <c r="A78" s="42"/>
      <c r="B78" s="43">
        <v>19</v>
      </c>
      <c r="C78" s="44">
        <f t="shared" si="4"/>
        <v>41036</v>
      </c>
      <c r="D78" s="44">
        <f t="shared" si="3"/>
        <v>41042</v>
      </c>
      <c r="E78" s="45">
        <v>152.29999999999998</v>
      </c>
      <c r="F78" s="46"/>
      <c r="G78" s="47"/>
      <c r="H78" s="41"/>
      <c r="I78" s="160">
        <v>19</v>
      </c>
      <c r="J78" s="155">
        <f t="shared" si="5"/>
        <v>41039</v>
      </c>
      <c r="K78" s="156">
        <v>47.5</v>
      </c>
      <c r="L78" s="161"/>
    </row>
    <row r="79" spans="1:12" s="27" customFormat="1" ht="16.5" customHeight="1">
      <c r="A79" s="42"/>
      <c r="B79" s="43">
        <v>20</v>
      </c>
      <c r="C79" s="44">
        <f t="shared" si="4"/>
        <v>41043</v>
      </c>
      <c r="D79" s="44">
        <f t="shared" si="3"/>
        <v>41049</v>
      </c>
      <c r="E79" s="45">
        <v>151.7</v>
      </c>
      <c r="F79" s="46"/>
      <c r="G79" s="47"/>
      <c r="H79" s="41"/>
      <c r="I79" s="160">
        <v>20</v>
      </c>
      <c r="J79" s="155">
        <f t="shared" si="5"/>
        <v>41046</v>
      </c>
      <c r="K79" s="156">
        <v>47</v>
      </c>
      <c r="L79" s="161"/>
    </row>
    <row r="80" spans="1:12" s="27" customFormat="1" ht="16.5" customHeight="1">
      <c r="A80" s="42"/>
      <c r="B80" s="43">
        <v>21</v>
      </c>
      <c r="C80" s="44">
        <f t="shared" si="4"/>
        <v>41050</v>
      </c>
      <c r="D80" s="44">
        <f t="shared" si="3"/>
        <v>41056</v>
      </c>
      <c r="E80" s="45">
        <v>155.1</v>
      </c>
      <c r="F80" s="46"/>
      <c r="G80" s="47"/>
      <c r="H80" s="41"/>
      <c r="I80" s="160">
        <v>21</v>
      </c>
      <c r="J80" s="155">
        <f t="shared" si="5"/>
        <v>41053</v>
      </c>
      <c r="K80" s="156">
        <v>47</v>
      </c>
      <c r="L80" s="161"/>
    </row>
    <row r="81" spans="1:12" s="27" customFormat="1" ht="16.5" customHeight="1">
      <c r="A81" s="42"/>
      <c r="B81" s="43">
        <v>22</v>
      </c>
      <c r="C81" s="44">
        <f t="shared" si="4"/>
        <v>41057</v>
      </c>
      <c r="D81" s="44">
        <f t="shared" si="3"/>
        <v>41063</v>
      </c>
      <c r="E81" s="45">
        <v>157.1</v>
      </c>
      <c r="F81" s="46"/>
      <c r="G81" s="47"/>
      <c r="H81" s="41"/>
      <c r="I81" s="160">
        <v>22</v>
      </c>
      <c r="J81" s="155">
        <f t="shared" si="5"/>
        <v>41060</v>
      </c>
      <c r="K81" s="156">
        <v>46.5</v>
      </c>
      <c r="L81" s="161"/>
    </row>
    <row r="82" spans="1:12" s="27" customFormat="1" ht="16.5" customHeight="1">
      <c r="A82" s="42"/>
      <c r="B82" s="43">
        <v>23</v>
      </c>
      <c r="C82" s="44">
        <f t="shared" si="4"/>
        <v>41064</v>
      </c>
      <c r="D82" s="44">
        <f t="shared" si="3"/>
        <v>41070</v>
      </c>
      <c r="E82" s="45">
        <v>157.20000000000002</v>
      </c>
      <c r="F82" s="46"/>
      <c r="G82" s="47"/>
      <c r="H82" s="41"/>
      <c r="I82" s="160">
        <v>23</v>
      </c>
      <c r="J82" s="155">
        <f t="shared" si="5"/>
        <v>41067</v>
      </c>
      <c r="K82" s="156">
        <v>46.5</v>
      </c>
      <c r="L82" s="161"/>
    </row>
    <row r="83" spans="1:12" s="27" customFormat="1" ht="16.5" customHeight="1">
      <c r="A83" s="42"/>
      <c r="B83" s="43">
        <v>24</v>
      </c>
      <c r="C83" s="44">
        <f t="shared" si="4"/>
        <v>41071</v>
      </c>
      <c r="D83" s="44">
        <f t="shared" si="3"/>
        <v>41077</v>
      </c>
      <c r="E83" s="45">
        <v>158.5</v>
      </c>
      <c r="F83" s="46"/>
      <c r="G83" s="47"/>
      <c r="H83" s="41"/>
      <c r="I83" s="160">
        <v>24</v>
      </c>
      <c r="J83" s="155">
        <f t="shared" si="5"/>
        <v>41074</v>
      </c>
      <c r="K83" s="156">
        <v>45.5</v>
      </c>
      <c r="L83" s="161"/>
    </row>
    <row r="84" spans="1:12" s="27" customFormat="1" ht="16.5" customHeight="1">
      <c r="A84" s="42"/>
      <c r="B84" s="43">
        <v>25</v>
      </c>
      <c r="C84" s="44">
        <f t="shared" si="4"/>
        <v>41078</v>
      </c>
      <c r="D84" s="44">
        <f t="shared" si="3"/>
        <v>41084</v>
      </c>
      <c r="E84" s="45">
        <v>153.6</v>
      </c>
      <c r="F84" s="46"/>
      <c r="G84" s="47"/>
      <c r="H84" s="41"/>
      <c r="I84" s="160">
        <v>25</v>
      </c>
      <c r="J84" s="155">
        <f t="shared" si="5"/>
        <v>41081</v>
      </c>
      <c r="K84" s="156">
        <v>43.5</v>
      </c>
      <c r="L84" s="161"/>
    </row>
    <row r="85" spans="1:12" s="27" customFormat="1" ht="16.5" customHeight="1">
      <c r="A85" s="42"/>
      <c r="B85" s="43">
        <v>26</v>
      </c>
      <c r="C85" s="44">
        <f>C84+7</f>
        <v>41085</v>
      </c>
      <c r="D85" s="44">
        <f t="shared" si="3"/>
        <v>41091</v>
      </c>
      <c r="E85" s="45">
        <v>153.6</v>
      </c>
      <c r="F85" s="46"/>
      <c r="G85" s="47"/>
      <c r="H85" s="41"/>
      <c r="I85" s="160">
        <v>26</v>
      </c>
      <c r="J85" s="155">
        <f t="shared" si="5"/>
        <v>41088</v>
      </c>
      <c r="K85" s="156">
        <v>42.5</v>
      </c>
      <c r="L85" s="161"/>
    </row>
    <row r="86" spans="1:12" s="27" customFormat="1" ht="16.5" customHeight="1">
      <c r="A86" s="42"/>
      <c r="B86" s="43">
        <v>27</v>
      </c>
      <c r="C86" s="44">
        <f t="shared" si="4"/>
        <v>41092</v>
      </c>
      <c r="D86" s="44">
        <f t="shared" si="3"/>
        <v>41098</v>
      </c>
      <c r="E86" s="45">
        <v>154.4</v>
      </c>
      <c r="F86" s="46"/>
      <c r="G86" s="47"/>
      <c r="H86" s="41"/>
      <c r="I86" s="160">
        <v>27</v>
      </c>
      <c r="J86" s="155">
        <f t="shared" si="5"/>
        <v>41095</v>
      </c>
      <c r="K86" s="156">
        <v>41.5</v>
      </c>
      <c r="L86" s="161"/>
    </row>
    <row r="87" spans="1:12" s="27" customFormat="1" ht="16.5" customHeight="1">
      <c r="A87" s="42"/>
      <c r="B87" s="43">
        <v>28</v>
      </c>
      <c r="C87" s="44">
        <f t="shared" si="4"/>
        <v>41099</v>
      </c>
      <c r="D87" s="44">
        <f>C87+6</f>
        <v>41105</v>
      </c>
      <c r="E87" s="45">
        <v>152.1</v>
      </c>
      <c r="F87" s="46"/>
      <c r="G87" s="47"/>
      <c r="H87" s="41"/>
      <c r="I87" s="160">
        <v>28</v>
      </c>
      <c r="J87" s="155">
        <f t="shared" si="5"/>
        <v>41102</v>
      </c>
      <c r="K87" s="156">
        <v>40</v>
      </c>
      <c r="L87" s="161"/>
    </row>
    <row r="88" spans="1:12" s="27" customFormat="1" ht="16.5" customHeight="1">
      <c r="A88" s="42"/>
      <c r="B88" s="43">
        <v>29</v>
      </c>
      <c r="C88" s="44">
        <f t="shared" si="4"/>
        <v>41106</v>
      </c>
      <c r="D88" s="44">
        <f aca="true" t="shared" si="6" ref="D88:D106">C88+6</f>
        <v>41112</v>
      </c>
      <c r="E88" s="45">
        <v>152.4</v>
      </c>
      <c r="F88" s="46"/>
      <c r="G88" s="47"/>
      <c r="H88" s="41"/>
      <c r="I88" s="160">
        <v>29</v>
      </c>
      <c r="J88" s="155">
        <f t="shared" si="5"/>
        <v>41109</v>
      </c>
      <c r="K88" s="156">
        <v>37.5</v>
      </c>
      <c r="L88" s="161"/>
    </row>
    <row r="89" spans="1:12" s="27" customFormat="1" ht="16.5" customHeight="1">
      <c r="A89" s="42"/>
      <c r="B89" s="43">
        <v>30</v>
      </c>
      <c r="C89" s="44">
        <f t="shared" si="4"/>
        <v>41113</v>
      </c>
      <c r="D89" s="44">
        <f t="shared" si="6"/>
        <v>41119</v>
      </c>
      <c r="E89" s="45">
        <v>152.4</v>
      </c>
      <c r="F89" s="46"/>
      <c r="G89" s="47"/>
      <c r="H89" s="41"/>
      <c r="I89" s="160">
        <v>30</v>
      </c>
      <c r="J89" s="155">
        <f t="shared" si="5"/>
        <v>41116</v>
      </c>
      <c r="K89" s="156">
        <v>37.5</v>
      </c>
      <c r="L89" s="161"/>
    </row>
    <row r="90" spans="1:12" s="27" customFormat="1" ht="16.5" customHeight="1">
      <c r="A90" s="42"/>
      <c r="B90" s="43">
        <v>31</v>
      </c>
      <c r="C90" s="44">
        <f t="shared" si="4"/>
        <v>41120</v>
      </c>
      <c r="D90" s="44">
        <f t="shared" si="6"/>
        <v>41126</v>
      </c>
      <c r="E90" s="45">
        <v>162.5</v>
      </c>
      <c r="F90" s="46"/>
      <c r="G90" s="47"/>
      <c r="H90" s="41"/>
      <c r="I90" s="160">
        <v>31</v>
      </c>
      <c r="J90" s="155">
        <f t="shared" si="5"/>
        <v>41123</v>
      </c>
      <c r="K90" s="156">
        <v>37.5</v>
      </c>
      <c r="L90" s="161"/>
    </row>
    <row r="91" spans="1:12" s="27" customFormat="1" ht="16.5" customHeight="1">
      <c r="A91" s="42"/>
      <c r="B91" s="43">
        <v>32</v>
      </c>
      <c r="C91" s="44">
        <f t="shared" si="4"/>
        <v>41127</v>
      </c>
      <c r="D91" s="44">
        <f t="shared" si="6"/>
        <v>41133</v>
      </c>
      <c r="E91" s="45">
        <v>162.7</v>
      </c>
      <c r="F91" s="46"/>
      <c r="G91" s="47"/>
      <c r="H91" s="41"/>
      <c r="I91" s="160">
        <v>32</v>
      </c>
      <c r="J91" s="155">
        <f t="shared" si="5"/>
        <v>41130</v>
      </c>
      <c r="K91" s="156">
        <v>38</v>
      </c>
      <c r="L91" s="161"/>
    </row>
    <row r="92" spans="1:12" s="27" customFormat="1" ht="16.5" customHeight="1">
      <c r="A92" s="42"/>
      <c r="B92" s="43">
        <v>33</v>
      </c>
      <c r="C92" s="44">
        <f t="shared" si="4"/>
        <v>41134</v>
      </c>
      <c r="D92" s="44">
        <f t="shared" si="6"/>
        <v>41140</v>
      </c>
      <c r="E92" s="45">
        <v>169.6</v>
      </c>
      <c r="F92" s="46"/>
      <c r="G92" s="47"/>
      <c r="H92" s="41"/>
      <c r="I92" s="160">
        <v>33</v>
      </c>
      <c r="J92" s="155">
        <f t="shared" si="5"/>
        <v>41137</v>
      </c>
      <c r="K92" s="156">
        <v>39.5</v>
      </c>
      <c r="L92" s="161"/>
    </row>
    <row r="93" spans="1:12" s="27" customFormat="1" ht="16.5" customHeight="1">
      <c r="A93" s="42"/>
      <c r="B93" s="43">
        <v>34</v>
      </c>
      <c r="C93" s="44">
        <f t="shared" si="4"/>
        <v>41141</v>
      </c>
      <c r="D93" s="44">
        <f t="shared" si="6"/>
        <v>41147</v>
      </c>
      <c r="E93" s="45">
        <v>174.10000000000002</v>
      </c>
      <c r="F93" s="46"/>
      <c r="G93" s="47"/>
      <c r="H93" s="41"/>
      <c r="I93" s="160">
        <v>34</v>
      </c>
      <c r="J93" s="155">
        <f t="shared" si="5"/>
        <v>41144</v>
      </c>
      <c r="K93" s="156">
        <v>41.5</v>
      </c>
      <c r="L93" s="161"/>
    </row>
    <row r="94" spans="1:12" s="27" customFormat="1" ht="16.5" customHeight="1">
      <c r="A94" s="42"/>
      <c r="B94" s="43">
        <v>35</v>
      </c>
      <c r="C94" s="44">
        <f t="shared" si="4"/>
        <v>41148</v>
      </c>
      <c r="D94" s="44">
        <f t="shared" si="6"/>
        <v>41154</v>
      </c>
      <c r="E94" s="45">
        <v>181.6</v>
      </c>
      <c r="F94" s="46"/>
      <c r="G94" s="47"/>
      <c r="H94" s="41"/>
      <c r="I94" s="160">
        <v>35</v>
      </c>
      <c r="J94" s="155">
        <f t="shared" si="5"/>
        <v>41151</v>
      </c>
      <c r="K94" s="156">
        <v>43.5</v>
      </c>
      <c r="L94" s="161"/>
    </row>
    <row r="95" spans="1:12" s="27" customFormat="1" ht="16.5" customHeight="1">
      <c r="A95" s="42"/>
      <c r="B95" s="43">
        <v>36</v>
      </c>
      <c r="C95" s="44">
        <f t="shared" si="4"/>
        <v>41155</v>
      </c>
      <c r="D95" s="44">
        <f t="shared" si="6"/>
        <v>41161</v>
      </c>
      <c r="E95" s="45">
        <v>181</v>
      </c>
      <c r="F95" s="46"/>
      <c r="G95" s="47"/>
      <c r="H95" s="41"/>
      <c r="I95" s="160">
        <v>36</v>
      </c>
      <c r="J95" s="155">
        <f t="shared" si="5"/>
        <v>41158</v>
      </c>
      <c r="K95" s="156">
        <v>44</v>
      </c>
      <c r="L95" s="161"/>
    </row>
    <row r="96" spans="1:12" s="27" customFormat="1" ht="16.5" customHeight="1">
      <c r="A96" s="42"/>
      <c r="B96" s="43">
        <v>37</v>
      </c>
      <c r="C96" s="44">
        <f t="shared" si="4"/>
        <v>41162</v>
      </c>
      <c r="D96" s="44">
        <f t="shared" si="6"/>
        <v>41168</v>
      </c>
      <c r="E96" s="45">
        <v>181.20000000000002</v>
      </c>
      <c r="F96" s="46"/>
      <c r="G96" s="47"/>
      <c r="H96" s="41"/>
      <c r="I96" s="160">
        <v>37</v>
      </c>
      <c r="J96" s="155">
        <f t="shared" si="5"/>
        <v>41165</v>
      </c>
      <c r="K96" s="156">
        <v>44</v>
      </c>
      <c r="L96" s="161"/>
    </row>
    <row r="97" spans="1:12" s="27" customFormat="1" ht="16.5" customHeight="1">
      <c r="A97" s="42"/>
      <c r="B97" s="43">
        <v>38</v>
      </c>
      <c r="C97" s="44">
        <f t="shared" si="4"/>
        <v>41169</v>
      </c>
      <c r="D97" s="44">
        <f t="shared" si="6"/>
        <v>41175</v>
      </c>
      <c r="E97" s="45">
        <v>181.9</v>
      </c>
      <c r="F97" s="46"/>
      <c r="G97" s="47"/>
      <c r="H97" s="41"/>
      <c r="I97" s="160">
        <v>38</v>
      </c>
      <c r="J97" s="155">
        <f t="shared" si="5"/>
        <v>41172</v>
      </c>
      <c r="K97" s="156">
        <v>44</v>
      </c>
      <c r="L97" s="161"/>
    </row>
    <row r="98" spans="1:12" s="27" customFormat="1" ht="16.5" customHeight="1">
      <c r="A98" s="42"/>
      <c r="B98" s="43">
        <v>39</v>
      </c>
      <c r="C98" s="44">
        <f t="shared" si="4"/>
        <v>41176</v>
      </c>
      <c r="D98" s="44">
        <f t="shared" si="6"/>
        <v>41182</v>
      </c>
      <c r="E98" s="45">
        <v>183.5</v>
      </c>
      <c r="F98" s="46"/>
      <c r="G98" s="47"/>
      <c r="H98" s="41"/>
      <c r="I98" s="160">
        <v>39</v>
      </c>
      <c r="J98" s="155">
        <f t="shared" si="5"/>
        <v>41179</v>
      </c>
      <c r="K98" s="156">
        <v>44</v>
      </c>
      <c r="L98" s="161"/>
    </row>
    <row r="99" spans="1:12" s="27" customFormat="1" ht="16.5" customHeight="1">
      <c r="A99" s="42"/>
      <c r="B99" s="43">
        <v>40</v>
      </c>
      <c r="C99" s="44">
        <f t="shared" si="4"/>
        <v>41183</v>
      </c>
      <c r="D99" s="44">
        <f t="shared" si="6"/>
        <v>41189</v>
      </c>
      <c r="E99" s="45">
        <v>183.4</v>
      </c>
      <c r="F99" s="46"/>
      <c r="G99" s="47"/>
      <c r="H99" s="41"/>
      <c r="I99" s="160">
        <v>40</v>
      </c>
      <c r="J99" s="155">
        <f t="shared" si="5"/>
        <v>41186</v>
      </c>
      <c r="K99" s="156">
        <v>44</v>
      </c>
      <c r="L99" s="161"/>
    </row>
    <row r="100" spans="1:12" s="27" customFormat="1" ht="16.5" customHeight="1">
      <c r="A100" s="42"/>
      <c r="B100" s="43">
        <v>41</v>
      </c>
      <c r="C100" s="44">
        <f t="shared" si="4"/>
        <v>41190</v>
      </c>
      <c r="D100" s="44">
        <f t="shared" si="6"/>
        <v>41196</v>
      </c>
      <c r="E100" s="45">
        <v>183.5</v>
      </c>
      <c r="F100" s="46"/>
      <c r="G100" s="47"/>
      <c r="H100" s="41"/>
      <c r="I100" s="160">
        <v>41</v>
      </c>
      <c r="J100" s="155">
        <f t="shared" si="5"/>
        <v>41193</v>
      </c>
      <c r="K100" s="156">
        <v>45</v>
      </c>
      <c r="L100" s="161"/>
    </row>
    <row r="101" spans="1:12" s="27" customFormat="1" ht="16.5" customHeight="1">
      <c r="A101" s="42"/>
      <c r="B101" s="43">
        <v>42</v>
      </c>
      <c r="C101" s="44">
        <f t="shared" si="4"/>
        <v>41197</v>
      </c>
      <c r="D101" s="44">
        <f t="shared" si="6"/>
        <v>41203</v>
      </c>
      <c r="E101" s="45">
        <v>181.4</v>
      </c>
      <c r="F101" s="46"/>
      <c r="G101" s="47"/>
      <c r="H101" s="41"/>
      <c r="I101" s="160">
        <v>42</v>
      </c>
      <c r="J101" s="155">
        <f t="shared" si="5"/>
        <v>41200</v>
      </c>
      <c r="K101" s="156">
        <v>44.5</v>
      </c>
      <c r="L101" s="161"/>
    </row>
    <row r="102" spans="1:12" s="27" customFormat="1" ht="16.5" customHeight="1">
      <c r="A102" s="42"/>
      <c r="B102" s="43">
        <v>43</v>
      </c>
      <c r="C102" s="44">
        <f t="shared" si="4"/>
        <v>41204</v>
      </c>
      <c r="D102" s="44">
        <f t="shared" si="6"/>
        <v>41210</v>
      </c>
      <c r="E102" s="45">
        <v>175.6</v>
      </c>
      <c r="F102" s="46"/>
      <c r="G102" s="47"/>
      <c r="H102" s="41"/>
      <c r="I102" s="160">
        <v>43</v>
      </c>
      <c r="J102" s="155">
        <f t="shared" si="5"/>
        <v>41207</v>
      </c>
      <c r="K102" s="156">
        <v>43.5</v>
      </c>
      <c r="L102" s="161"/>
    </row>
    <row r="103" spans="1:12" s="27" customFormat="1" ht="16.5" customHeight="1">
      <c r="A103" s="42"/>
      <c r="B103" s="43">
        <v>44</v>
      </c>
      <c r="C103" s="44">
        <f t="shared" si="4"/>
        <v>41211</v>
      </c>
      <c r="D103" s="44">
        <f t="shared" si="6"/>
        <v>41217</v>
      </c>
      <c r="E103" s="45">
        <v>171.4</v>
      </c>
      <c r="F103" s="46"/>
      <c r="G103" s="47"/>
      <c r="H103" s="41"/>
      <c r="I103" s="160">
        <v>44</v>
      </c>
      <c r="J103" s="155">
        <f t="shared" si="5"/>
        <v>41214</v>
      </c>
      <c r="K103" s="156">
        <v>43</v>
      </c>
      <c r="L103" s="161"/>
    </row>
    <row r="104" spans="1:12" s="27" customFormat="1" ht="16.5" customHeight="1">
      <c r="A104" s="42"/>
      <c r="B104" s="43">
        <v>45</v>
      </c>
      <c r="C104" s="44">
        <f t="shared" si="4"/>
        <v>41218</v>
      </c>
      <c r="D104" s="44">
        <f t="shared" si="6"/>
        <v>41224</v>
      </c>
      <c r="E104" s="45">
        <v>169.4</v>
      </c>
      <c r="F104" s="46"/>
      <c r="G104" s="47"/>
      <c r="H104" s="41"/>
      <c r="I104" s="160">
        <v>45</v>
      </c>
      <c r="J104" s="155">
        <f t="shared" si="5"/>
        <v>41221</v>
      </c>
      <c r="K104" s="156">
        <v>43</v>
      </c>
      <c r="L104" s="161"/>
    </row>
    <row r="105" spans="1:12" s="27" customFormat="1" ht="16.5" customHeight="1">
      <c r="A105" s="42"/>
      <c r="B105" s="43">
        <v>46</v>
      </c>
      <c r="C105" s="44">
        <f t="shared" si="4"/>
        <v>41225</v>
      </c>
      <c r="D105" s="44">
        <f t="shared" si="6"/>
        <v>41231</v>
      </c>
      <c r="E105" s="45">
        <v>169.5</v>
      </c>
      <c r="F105" s="46"/>
      <c r="G105" s="47"/>
      <c r="H105" s="41"/>
      <c r="I105" s="160">
        <v>46</v>
      </c>
      <c r="J105" s="155">
        <f t="shared" si="5"/>
        <v>41228</v>
      </c>
      <c r="K105" s="156">
        <v>43.5</v>
      </c>
      <c r="L105" s="161"/>
    </row>
    <row r="106" spans="1:65" s="27" customFormat="1" ht="16.5" customHeight="1">
      <c r="A106" s="42"/>
      <c r="B106" s="43">
        <v>47</v>
      </c>
      <c r="C106" s="44">
        <f>C105+7</f>
        <v>41232</v>
      </c>
      <c r="D106" s="44">
        <f t="shared" si="6"/>
        <v>41238</v>
      </c>
      <c r="E106" s="45">
        <v>169</v>
      </c>
      <c r="F106" s="46"/>
      <c r="G106" s="47"/>
      <c r="H106" s="48"/>
      <c r="I106" s="160">
        <v>47</v>
      </c>
      <c r="J106" s="155">
        <f t="shared" si="5"/>
        <v>41235</v>
      </c>
      <c r="K106" s="156">
        <v>43.5</v>
      </c>
      <c r="L106" s="162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</row>
    <row r="107" spans="1:65" s="27" customFormat="1" ht="16.5" customHeight="1">
      <c r="A107" s="42"/>
      <c r="B107" s="43">
        <v>48</v>
      </c>
      <c r="C107" s="44">
        <f t="shared" si="4"/>
        <v>41239</v>
      </c>
      <c r="D107" s="44">
        <f aca="true" t="shared" si="7" ref="D107:D112">C107+6</f>
        <v>41245</v>
      </c>
      <c r="E107" s="45">
        <v>165.1</v>
      </c>
      <c r="F107" s="46"/>
      <c r="G107" s="47"/>
      <c r="H107" s="48"/>
      <c r="I107" s="160">
        <v>48</v>
      </c>
      <c r="J107" s="155">
        <f t="shared" si="5"/>
        <v>41242</v>
      </c>
      <c r="K107" s="156">
        <v>43.5</v>
      </c>
      <c r="L107" s="162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</row>
    <row r="108" spans="1:65" s="27" customFormat="1" ht="16.5" customHeight="1">
      <c r="A108" s="42"/>
      <c r="B108" s="43">
        <v>49</v>
      </c>
      <c r="C108" s="44">
        <f t="shared" si="4"/>
        <v>41246</v>
      </c>
      <c r="D108" s="44">
        <f t="shared" si="7"/>
        <v>41252</v>
      </c>
      <c r="E108" s="45">
        <v>161.3</v>
      </c>
      <c r="F108" s="46"/>
      <c r="G108" s="47"/>
      <c r="H108" s="48"/>
      <c r="I108" s="160">
        <v>49</v>
      </c>
      <c r="J108" s="155">
        <f t="shared" si="5"/>
        <v>41249</v>
      </c>
      <c r="K108" s="156">
        <v>43.5</v>
      </c>
      <c r="L108" s="162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</row>
    <row r="109" spans="1:65" s="27" customFormat="1" ht="16.5" customHeight="1">
      <c r="A109" s="42"/>
      <c r="B109" s="43">
        <v>50</v>
      </c>
      <c r="C109" s="44">
        <f t="shared" si="4"/>
        <v>41253</v>
      </c>
      <c r="D109" s="44">
        <f t="shared" si="7"/>
        <v>41259</v>
      </c>
      <c r="E109" s="45">
        <v>161</v>
      </c>
      <c r="F109" s="46"/>
      <c r="G109" s="47"/>
      <c r="H109" s="48"/>
      <c r="I109" s="160">
        <v>50</v>
      </c>
      <c r="J109" s="155">
        <f t="shared" si="5"/>
        <v>41256</v>
      </c>
      <c r="K109" s="156">
        <v>43.5</v>
      </c>
      <c r="L109" s="162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</row>
    <row r="110" spans="1:65" s="27" customFormat="1" ht="16.5" customHeight="1">
      <c r="A110" s="42"/>
      <c r="B110" s="43">
        <v>51</v>
      </c>
      <c r="C110" s="44">
        <f t="shared" si="4"/>
        <v>41260</v>
      </c>
      <c r="D110" s="44">
        <f t="shared" si="7"/>
        <v>41266</v>
      </c>
      <c r="E110" s="45">
        <v>156.1</v>
      </c>
      <c r="F110" s="46"/>
      <c r="G110" s="47"/>
      <c r="H110" s="48"/>
      <c r="I110" s="160">
        <v>51</v>
      </c>
      <c r="J110" s="155">
        <f t="shared" si="5"/>
        <v>41263</v>
      </c>
      <c r="K110" s="156">
        <v>43.5</v>
      </c>
      <c r="L110" s="162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</row>
    <row r="111" spans="1:65" s="27" customFormat="1" ht="16.5" customHeight="1" thickBot="1">
      <c r="A111" s="42"/>
      <c r="B111" s="49">
        <v>52</v>
      </c>
      <c r="C111" s="50">
        <f t="shared" si="4"/>
        <v>41267</v>
      </c>
      <c r="D111" s="50">
        <f t="shared" si="7"/>
        <v>41273</v>
      </c>
      <c r="E111" s="51">
        <v>154.9</v>
      </c>
      <c r="F111" s="52"/>
      <c r="G111" s="53"/>
      <c r="H111" s="48"/>
      <c r="I111" s="160">
        <v>52</v>
      </c>
      <c r="J111" s="155">
        <f t="shared" si="5"/>
        <v>41270</v>
      </c>
      <c r="K111" s="156">
        <v>43.5</v>
      </c>
      <c r="L111" s="162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</row>
    <row r="112" spans="1:12" s="27" customFormat="1" ht="16.5" customHeight="1">
      <c r="A112" s="35">
        <v>2013</v>
      </c>
      <c r="B112" s="36">
        <v>1</v>
      </c>
      <c r="C112" s="37">
        <v>41274</v>
      </c>
      <c r="D112" s="37">
        <f t="shared" si="7"/>
        <v>41280</v>
      </c>
      <c r="E112" s="38">
        <v>155.1</v>
      </c>
      <c r="F112" s="39"/>
      <c r="G112" s="40"/>
      <c r="H112" s="41"/>
      <c r="I112" s="160">
        <v>1</v>
      </c>
      <c r="J112" s="155">
        <f t="shared" si="5"/>
        <v>41277</v>
      </c>
      <c r="K112" s="156">
        <v>48.5</v>
      </c>
      <c r="L112" s="161"/>
    </row>
    <row r="113" spans="1:12" s="27" customFormat="1" ht="16.5" customHeight="1">
      <c r="A113" s="42"/>
      <c r="B113" s="43">
        <v>2</v>
      </c>
      <c r="C113" s="44">
        <f>C112+7</f>
        <v>41281</v>
      </c>
      <c r="D113" s="44">
        <f aca="true" t="shared" si="8" ref="D113:D138">C113+6</f>
        <v>41287</v>
      </c>
      <c r="E113" s="45">
        <v>154.1</v>
      </c>
      <c r="F113" s="46"/>
      <c r="G113" s="47"/>
      <c r="H113" s="41"/>
      <c r="I113" s="160">
        <v>2</v>
      </c>
      <c r="J113" s="155">
        <f t="shared" si="5"/>
        <v>41284</v>
      </c>
      <c r="K113" s="156">
        <v>48.5</v>
      </c>
      <c r="L113" s="161"/>
    </row>
    <row r="114" spans="1:12" s="27" customFormat="1" ht="16.5" customHeight="1">
      <c r="A114" s="42"/>
      <c r="B114" s="43">
        <v>3</v>
      </c>
      <c r="C114" s="44">
        <f aca="true" t="shared" si="9" ref="C114:C163">C113+7</f>
        <v>41288</v>
      </c>
      <c r="D114" s="44">
        <f t="shared" si="8"/>
        <v>41294</v>
      </c>
      <c r="E114" s="45">
        <v>153</v>
      </c>
      <c r="F114" s="46"/>
      <c r="G114" s="47"/>
      <c r="H114" s="41"/>
      <c r="I114" s="160">
        <v>3</v>
      </c>
      <c r="J114" s="155">
        <f t="shared" si="5"/>
        <v>41291</v>
      </c>
      <c r="K114" s="156">
        <v>49</v>
      </c>
      <c r="L114" s="161"/>
    </row>
    <row r="115" spans="1:12" s="27" customFormat="1" ht="16.5" customHeight="1">
      <c r="A115" s="42"/>
      <c r="B115" s="43">
        <v>4</v>
      </c>
      <c r="C115" s="44">
        <f t="shared" si="9"/>
        <v>41295</v>
      </c>
      <c r="D115" s="44">
        <f t="shared" si="8"/>
        <v>41301</v>
      </c>
      <c r="E115" s="45">
        <v>152.5</v>
      </c>
      <c r="F115" s="46"/>
      <c r="G115" s="47"/>
      <c r="H115" s="41"/>
      <c r="I115" s="160">
        <v>4</v>
      </c>
      <c r="J115" s="155">
        <f t="shared" si="5"/>
        <v>41298</v>
      </c>
      <c r="K115" s="156">
        <v>49</v>
      </c>
      <c r="L115" s="161"/>
    </row>
    <row r="116" spans="1:12" s="27" customFormat="1" ht="16.5" customHeight="1">
      <c r="A116" s="42"/>
      <c r="B116" s="43">
        <v>5</v>
      </c>
      <c r="C116" s="44">
        <f t="shared" si="9"/>
        <v>41302</v>
      </c>
      <c r="D116" s="44">
        <f t="shared" si="8"/>
        <v>41308</v>
      </c>
      <c r="E116" s="45">
        <v>152</v>
      </c>
      <c r="F116" s="46"/>
      <c r="G116" s="47"/>
      <c r="H116" s="41"/>
      <c r="I116" s="160">
        <v>5</v>
      </c>
      <c r="J116" s="155">
        <f t="shared" si="5"/>
        <v>41305</v>
      </c>
      <c r="K116" s="156">
        <v>50</v>
      </c>
      <c r="L116" s="161"/>
    </row>
    <row r="117" spans="1:12" s="27" customFormat="1" ht="16.5" customHeight="1">
      <c r="A117" s="42"/>
      <c r="B117" s="43">
        <v>6</v>
      </c>
      <c r="C117" s="44">
        <f t="shared" si="9"/>
        <v>41309</v>
      </c>
      <c r="D117" s="44">
        <f t="shared" si="8"/>
        <v>41315</v>
      </c>
      <c r="E117" s="45">
        <v>152.4</v>
      </c>
      <c r="F117" s="46"/>
      <c r="G117" s="47"/>
      <c r="H117" s="41"/>
      <c r="I117" s="160">
        <v>6</v>
      </c>
      <c r="J117" s="155">
        <f t="shared" si="5"/>
        <v>41312</v>
      </c>
      <c r="K117" s="156">
        <v>50.5</v>
      </c>
      <c r="L117" s="161"/>
    </row>
    <row r="118" spans="1:12" s="27" customFormat="1" ht="16.5" customHeight="1">
      <c r="A118" s="42"/>
      <c r="B118" s="43">
        <v>7</v>
      </c>
      <c r="C118" s="44">
        <f t="shared" si="9"/>
        <v>41316</v>
      </c>
      <c r="D118" s="44">
        <f t="shared" si="8"/>
        <v>41322</v>
      </c>
      <c r="E118" s="45">
        <v>154.29999999999998</v>
      </c>
      <c r="F118" s="46"/>
      <c r="G118" s="47"/>
      <c r="H118" s="41"/>
      <c r="I118" s="160">
        <v>7</v>
      </c>
      <c r="J118" s="155">
        <f t="shared" si="5"/>
        <v>41319</v>
      </c>
      <c r="K118" s="156">
        <v>51.5</v>
      </c>
      <c r="L118" s="161"/>
    </row>
    <row r="119" spans="1:12" s="27" customFormat="1" ht="16.5" customHeight="1">
      <c r="A119" s="42"/>
      <c r="B119" s="43">
        <v>8</v>
      </c>
      <c r="C119" s="44">
        <f t="shared" si="9"/>
        <v>41323</v>
      </c>
      <c r="D119" s="44">
        <f t="shared" si="8"/>
        <v>41329</v>
      </c>
      <c r="E119" s="45">
        <v>156</v>
      </c>
      <c r="F119" s="46"/>
      <c r="G119" s="47"/>
      <c r="H119" s="41"/>
      <c r="I119" s="160">
        <v>8</v>
      </c>
      <c r="J119" s="155">
        <f t="shared" si="5"/>
        <v>41326</v>
      </c>
      <c r="K119" s="156">
        <v>52.5</v>
      </c>
      <c r="L119" s="161"/>
    </row>
    <row r="120" spans="1:12" s="27" customFormat="1" ht="16.5" customHeight="1">
      <c r="A120" s="42"/>
      <c r="B120" s="43">
        <v>9</v>
      </c>
      <c r="C120" s="44">
        <f t="shared" si="9"/>
        <v>41330</v>
      </c>
      <c r="D120" s="44">
        <f t="shared" si="8"/>
        <v>41336</v>
      </c>
      <c r="E120" s="45">
        <v>155.29999999999998</v>
      </c>
      <c r="F120" s="46"/>
      <c r="G120" s="47"/>
      <c r="H120" s="41"/>
      <c r="I120" s="160">
        <v>9</v>
      </c>
      <c r="J120" s="155">
        <f t="shared" si="5"/>
        <v>41333</v>
      </c>
      <c r="K120" s="156">
        <v>52.5</v>
      </c>
      <c r="L120" s="161"/>
    </row>
    <row r="121" spans="1:12" s="27" customFormat="1" ht="16.5" customHeight="1">
      <c r="A121" s="42"/>
      <c r="B121" s="43">
        <v>10</v>
      </c>
      <c r="C121" s="44">
        <f t="shared" si="9"/>
        <v>41337</v>
      </c>
      <c r="D121" s="44">
        <f t="shared" si="8"/>
        <v>41343</v>
      </c>
      <c r="E121" s="45">
        <v>154.6</v>
      </c>
      <c r="F121" s="46"/>
      <c r="G121" s="47"/>
      <c r="H121" s="41"/>
      <c r="I121" s="160">
        <v>10</v>
      </c>
      <c r="J121" s="155">
        <f t="shared" si="5"/>
        <v>41340</v>
      </c>
      <c r="K121" s="156">
        <v>52.5</v>
      </c>
      <c r="L121" s="161"/>
    </row>
    <row r="122" spans="1:12" s="27" customFormat="1" ht="16.5" customHeight="1">
      <c r="A122" s="42"/>
      <c r="B122" s="43">
        <v>11</v>
      </c>
      <c r="C122" s="44">
        <f t="shared" si="9"/>
        <v>41344</v>
      </c>
      <c r="D122" s="44">
        <f t="shared" si="8"/>
        <v>41350</v>
      </c>
      <c r="E122" s="45">
        <v>154.8</v>
      </c>
      <c r="F122" s="46"/>
      <c r="G122" s="47"/>
      <c r="H122" s="41"/>
      <c r="I122" s="160">
        <v>11</v>
      </c>
      <c r="J122" s="155">
        <f t="shared" si="5"/>
        <v>41347</v>
      </c>
      <c r="K122" s="156">
        <v>52.5</v>
      </c>
      <c r="L122" s="161"/>
    </row>
    <row r="123" spans="1:12" s="27" customFormat="1" ht="16.5" customHeight="1">
      <c r="A123" s="42"/>
      <c r="B123" s="43">
        <v>12</v>
      </c>
      <c r="C123" s="44">
        <f t="shared" si="9"/>
        <v>41351</v>
      </c>
      <c r="D123" s="44">
        <f t="shared" si="8"/>
        <v>41357</v>
      </c>
      <c r="E123" s="45">
        <v>154.8</v>
      </c>
      <c r="F123" s="46"/>
      <c r="G123" s="47"/>
      <c r="H123" s="41"/>
      <c r="I123" s="160">
        <v>12</v>
      </c>
      <c r="J123" s="155">
        <f t="shared" si="5"/>
        <v>41354</v>
      </c>
      <c r="K123" s="156">
        <v>52</v>
      </c>
      <c r="L123" s="161"/>
    </row>
    <row r="124" spans="1:12" s="27" customFormat="1" ht="16.5" customHeight="1">
      <c r="A124" s="42"/>
      <c r="B124" s="43">
        <v>13</v>
      </c>
      <c r="C124" s="44">
        <f t="shared" si="9"/>
        <v>41358</v>
      </c>
      <c r="D124" s="44">
        <f t="shared" si="8"/>
        <v>41364</v>
      </c>
      <c r="E124" s="45">
        <v>154.7</v>
      </c>
      <c r="F124" s="46"/>
      <c r="G124" s="47"/>
      <c r="H124" s="41"/>
      <c r="I124" s="160">
        <v>13</v>
      </c>
      <c r="J124" s="155">
        <f t="shared" si="5"/>
        <v>41361</v>
      </c>
      <c r="K124" s="156">
        <v>52</v>
      </c>
      <c r="L124" s="161"/>
    </row>
    <row r="125" spans="1:12" s="27" customFormat="1" ht="16.5" customHeight="1">
      <c r="A125" s="42"/>
      <c r="B125" s="43">
        <v>14</v>
      </c>
      <c r="C125" s="44">
        <f t="shared" si="9"/>
        <v>41365</v>
      </c>
      <c r="D125" s="44">
        <f t="shared" si="8"/>
        <v>41371</v>
      </c>
      <c r="E125" s="45">
        <v>155.9</v>
      </c>
      <c r="F125" s="46"/>
      <c r="G125" s="47"/>
      <c r="H125" s="41"/>
      <c r="I125" s="160">
        <v>14</v>
      </c>
      <c r="J125" s="155">
        <f t="shared" si="5"/>
        <v>41368</v>
      </c>
      <c r="K125" s="156">
        <v>52</v>
      </c>
      <c r="L125" s="161"/>
    </row>
    <row r="126" spans="1:12" s="27" customFormat="1" ht="16.5" customHeight="1">
      <c r="A126" s="42"/>
      <c r="B126" s="43">
        <v>15</v>
      </c>
      <c r="C126" s="44">
        <f t="shared" si="9"/>
        <v>41372</v>
      </c>
      <c r="D126" s="44">
        <f t="shared" si="8"/>
        <v>41378</v>
      </c>
      <c r="E126" s="45">
        <v>155.6</v>
      </c>
      <c r="F126" s="46"/>
      <c r="G126" s="47"/>
      <c r="H126" s="41"/>
      <c r="I126" s="160">
        <v>15</v>
      </c>
      <c r="J126" s="155">
        <f t="shared" si="5"/>
        <v>41375</v>
      </c>
      <c r="K126" s="156">
        <v>52</v>
      </c>
      <c r="L126" s="161"/>
    </row>
    <row r="127" spans="1:12" s="27" customFormat="1" ht="16.5" customHeight="1">
      <c r="A127" s="42"/>
      <c r="B127" s="43">
        <v>16</v>
      </c>
      <c r="C127" s="44">
        <f t="shared" si="9"/>
        <v>41379</v>
      </c>
      <c r="D127" s="44">
        <f t="shared" si="8"/>
        <v>41385</v>
      </c>
      <c r="E127" s="45">
        <v>156.8</v>
      </c>
      <c r="F127" s="46"/>
      <c r="G127" s="47"/>
      <c r="H127" s="41"/>
      <c r="I127" s="160">
        <v>16</v>
      </c>
      <c r="J127" s="155">
        <f t="shared" si="5"/>
        <v>41382</v>
      </c>
      <c r="K127" s="156">
        <v>52</v>
      </c>
      <c r="L127" s="161"/>
    </row>
    <row r="128" spans="1:12" s="27" customFormat="1" ht="16.5" customHeight="1">
      <c r="A128" s="42"/>
      <c r="B128" s="43">
        <v>17</v>
      </c>
      <c r="C128" s="44">
        <f t="shared" si="9"/>
        <v>41386</v>
      </c>
      <c r="D128" s="44">
        <f t="shared" si="8"/>
        <v>41392</v>
      </c>
      <c r="E128" s="45">
        <v>157</v>
      </c>
      <c r="F128" s="46"/>
      <c r="G128" s="47"/>
      <c r="H128" s="41"/>
      <c r="I128" s="160">
        <v>17</v>
      </c>
      <c r="J128" s="155">
        <f t="shared" si="5"/>
        <v>41389</v>
      </c>
      <c r="K128" s="156">
        <v>50.5</v>
      </c>
      <c r="L128" s="161"/>
    </row>
    <row r="129" spans="1:12" s="27" customFormat="1" ht="16.5" customHeight="1">
      <c r="A129" s="42"/>
      <c r="B129" s="43">
        <v>18</v>
      </c>
      <c r="C129" s="44">
        <f t="shared" si="9"/>
        <v>41393</v>
      </c>
      <c r="D129" s="44">
        <f t="shared" si="8"/>
        <v>41399</v>
      </c>
      <c r="E129" s="45">
        <v>152.5</v>
      </c>
      <c r="F129" s="46"/>
      <c r="G129" s="47"/>
      <c r="H129" s="41"/>
      <c r="I129" s="160">
        <v>18</v>
      </c>
      <c r="J129" s="155">
        <f t="shared" si="5"/>
        <v>41396</v>
      </c>
      <c r="K129" s="156">
        <v>48.5</v>
      </c>
      <c r="L129" s="161"/>
    </row>
    <row r="130" spans="1:12" s="27" customFormat="1" ht="16.5" customHeight="1">
      <c r="A130" s="42"/>
      <c r="B130" s="43">
        <v>19</v>
      </c>
      <c r="C130" s="44">
        <f t="shared" si="9"/>
        <v>41400</v>
      </c>
      <c r="D130" s="44">
        <f t="shared" si="8"/>
        <v>41406</v>
      </c>
      <c r="E130" s="45">
        <v>147</v>
      </c>
      <c r="F130" s="46"/>
      <c r="G130" s="47"/>
      <c r="H130" s="41"/>
      <c r="I130" s="160">
        <v>19</v>
      </c>
      <c r="J130" s="155">
        <f t="shared" si="5"/>
        <v>41403</v>
      </c>
      <c r="K130" s="156">
        <v>46.5</v>
      </c>
      <c r="L130" s="161"/>
    </row>
    <row r="131" spans="1:12" s="27" customFormat="1" ht="16.5" customHeight="1">
      <c r="A131" s="42"/>
      <c r="B131" s="43">
        <v>20</v>
      </c>
      <c r="C131" s="44">
        <f t="shared" si="9"/>
        <v>41407</v>
      </c>
      <c r="D131" s="44">
        <f t="shared" si="8"/>
        <v>41413</v>
      </c>
      <c r="E131" s="45">
        <v>146.6</v>
      </c>
      <c r="F131" s="46"/>
      <c r="G131" s="47"/>
      <c r="H131" s="41"/>
      <c r="I131" s="160">
        <v>20</v>
      </c>
      <c r="J131" s="155">
        <f t="shared" si="5"/>
        <v>41410</v>
      </c>
      <c r="K131" s="156">
        <v>44.5</v>
      </c>
      <c r="L131" s="161"/>
    </row>
    <row r="132" spans="1:12" s="27" customFormat="1" ht="16.5" customHeight="1">
      <c r="A132" s="42"/>
      <c r="B132" s="43">
        <v>21</v>
      </c>
      <c r="C132" s="44">
        <f t="shared" si="9"/>
        <v>41414</v>
      </c>
      <c r="D132" s="44">
        <f t="shared" si="8"/>
        <v>41420</v>
      </c>
      <c r="E132" s="45">
        <v>147.5</v>
      </c>
      <c r="F132" s="46"/>
      <c r="G132" s="47"/>
      <c r="H132" s="41"/>
      <c r="I132" s="160">
        <v>21</v>
      </c>
      <c r="J132" s="155">
        <f t="shared" si="5"/>
        <v>41417</v>
      </c>
      <c r="K132" s="156">
        <v>42.5</v>
      </c>
      <c r="L132" s="161"/>
    </row>
    <row r="133" spans="1:12" s="27" customFormat="1" ht="16.5" customHeight="1">
      <c r="A133" s="42"/>
      <c r="B133" s="43">
        <v>22</v>
      </c>
      <c r="C133" s="44">
        <f t="shared" si="9"/>
        <v>41421</v>
      </c>
      <c r="D133" s="44">
        <f t="shared" si="8"/>
        <v>41427</v>
      </c>
      <c r="E133" s="45">
        <v>146.6</v>
      </c>
      <c r="F133" s="46"/>
      <c r="G133" s="47"/>
      <c r="H133" s="41"/>
      <c r="I133" s="160">
        <v>22</v>
      </c>
      <c r="J133" s="155">
        <f t="shared" si="5"/>
        <v>41424</v>
      </c>
      <c r="K133" s="156">
        <v>42.5</v>
      </c>
      <c r="L133" s="161"/>
    </row>
    <row r="134" spans="1:12" s="27" customFormat="1" ht="16.5" customHeight="1">
      <c r="A134" s="42"/>
      <c r="B134" s="43">
        <v>23</v>
      </c>
      <c r="C134" s="44">
        <f t="shared" si="9"/>
        <v>41428</v>
      </c>
      <c r="D134" s="44">
        <f t="shared" si="8"/>
        <v>41434</v>
      </c>
      <c r="E134" s="45">
        <v>147</v>
      </c>
      <c r="F134" s="46"/>
      <c r="G134" s="47"/>
      <c r="H134" s="41"/>
      <c r="I134" s="160">
        <v>23</v>
      </c>
      <c r="J134" s="155">
        <f t="shared" si="5"/>
        <v>41431</v>
      </c>
      <c r="K134" s="156">
        <v>42.5</v>
      </c>
      <c r="L134" s="161"/>
    </row>
    <row r="135" spans="1:12" s="27" customFormat="1" ht="16.5" customHeight="1">
      <c r="A135" s="42"/>
      <c r="B135" s="43">
        <v>24</v>
      </c>
      <c r="C135" s="44">
        <f t="shared" si="9"/>
        <v>41435</v>
      </c>
      <c r="D135" s="44">
        <f t="shared" si="8"/>
        <v>41441</v>
      </c>
      <c r="E135" s="45">
        <v>155.4</v>
      </c>
      <c r="F135" s="46"/>
      <c r="G135" s="47"/>
      <c r="H135" s="41"/>
      <c r="I135" s="160">
        <v>24</v>
      </c>
      <c r="J135" s="155">
        <f t="shared" si="5"/>
        <v>41438</v>
      </c>
      <c r="K135" s="156">
        <v>43</v>
      </c>
      <c r="L135" s="161"/>
    </row>
    <row r="136" spans="1:12" s="27" customFormat="1" ht="16.5" customHeight="1">
      <c r="A136" s="42"/>
      <c r="B136" s="43">
        <v>25</v>
      </c>
      <c r="C136" s="44">
        <f t="shared" si="9"/>
        <v>41442</v>
      </c>
      <c r="D136" s="44">
        <f t="shared" si="8"/>
        <v>41448</v>
      </c>
      <c r="E136" s="45">
        <v>155.7</v>
      </c>
      <c r="F136" s="46"/>
      <c r="G136" s="47"/>
      <c r="H136" s="41"/>
      <c r="I136" s="160">
        <v>25</v>
      </c>
      <c r="J136" s="155">
        <f t="shared" si="5"/>
        <v>41445</v>
      </c>
      <c r="K136" s="156">
        <v>43.5</v>
      </c>
      <c r="L136" s="161"/>
    </row>
    <row r="137" spans="1:12" s="27" customFormat="1" ht="16.5" customHeight="1">
      <c r="A137" s="42"/>
      <c r="B137" s="43">
        <v>26</v>
      </c>
      <c r="C137" s="44">
        <f>C136+7</f>
        <v>41449</v>
      </c>
      <c r="D137" s="44">
        <f t="shared" si="8"/>
        <v>41455</v>
      </c>
      <c r="E137" s="45">
        <v>159.8</v>
      </c>
      <c r="F137" s="46"/>
      <c r="G137" s="47"/>
      <c r="H137" s="41"/>
      <c r="I137" s="160">
        <v>26</v>
      </c>
      <c r="J137" s="155">
        <f t="shared" si="5"/>
        <v>41452</v>
      </c>
      <c r="K137" s="156">
        <v>44</v>
      </c>
      <c r="L137" s="161"/>
    </row>
    <row r="138" spans="1:12" s="27" customFormat="1" ht="16.5" customHeight="1">
      <c r="A138" s="42"/>
      <c r="B138" s="43">
        <v>27</v>
      </c>
      <c r="C138" s="44">
        <f t="shared" si="9"/>
        <v>41456</v>
      </c>
      <c r="D138" s="44">
        <f t="shared" si="8"/>
        <v>41462</v>
      </c>
      <c r="E138" s="45">
        <v>159.60000000000002</v>
      </c>
      <c r="F138" s="46"/>
      <c r="G138" s="47"/>
      <c r="H138" s="41"/>
      <c r="I138" s="160">
        <v>27</v>
      </c>
      <c r="J138" s="155">
        <f aca="true" t="shared" si="10" ref="J138:J201">J137+7</f>
        <v>41459</v>
      </c>
      <c r="K138" s="156">
        <v>44</v>
      </c>
      <c r="L138" s="161"/>
    </row>
    <row r="139" spans="1:12" s="27" customFormat="1" ht="16.5" customHeight="1">
      <c r="A139" s="42"/>
      <c r="B139" s="43">
        <v>28</v>
      </c>
      <c r="C139" s="44">
        <f t="shared" si="9"/>
        <v>41463</v>
      </c>
      <c r="D139" s="44">
        <f>C139+6</f>
        <v>41469</v>
      </c>
      <c r="E139" s="45">
        <v>157.8</v>
      </c>
      <c r="F139" s="46"/>
      <c r="G139" s="47"/>
      <c r="H139" s="41"/>
      <c r="I139" s="160">
        <v>28</v>
      </c>
      <c r="J139" s="155">
        <f t="shared" si="10"/>
        <v>41466</v>
      </c>
      <c r="K139" s="156">
        <v>44</v>
      </c>
      <c r="L139" s="161"/>
    </row>
    <row r="140" spans="1:12" s="27" customFormat="1" ht="16.5" customHeight="1">
      <c r="A140" s="42"/>
      <c r="B140" s="43">
        <v>29</v>
      </c>
      <c r="C140" s="44">
        <f t="shared" si="9"/>
        <v>41470</v>
      </c>
      <c r="D140" s="44">
        <f aca="true" t="shared" si="11" ref="D140:D158">C140+6</f>
        <v>41476</v>
      </c>
      <c r="E140" s="45">
        <v>163.79999999999998</v>
      </c>
      <c r="F140" s="46"/>
      <c r="G140" s="47"/>
      <c r="H140" s="41"/>
      <c r="I140" s="160">
        <v>29</v>
      </c>
      <c r="J140" s="155">
        <f t="shared" si="10"/>
        <v>41473</v>
      </c>
      <c r="K140" s="156">
        <v>44</v>
      </c>
      <c r="L140" s="161"/>
    </row>
    <row r="141" spans="1:12" s="27" customFormat="1" ht="16.5" customHeight="1">
      <c r="A141" s="42"/>
      <c r="B141" s="43">
        <v>30</v>
      </c>
      <c r="C141" s="44">
        <f t="shared" si="9"/>
        <v>41477</v>
      </c>
      <c r="D141" s="44">
        <f t="shared" si="11"/>
        <v>41483</v>
      </c>
      <c r="E141" s="45">
        <v>169.5</v>
      </c>
      <c r="F141" s="46"/>
      <c r="G141" s="47"/>
      <c r="H141" s="41"/>
      <c r="I141" s="160">
        <v>30</v>
      </c>
      <c r="J141" s="155">
        <f t="shared" si="10"/>
        <v>41480</v>
      </c>
      <c r="K141" s="156">
        <v>45</v>
      </c>
      <c r="L141" s="161"/>
    </row>
    <row r="142" spans="1:12" s="27" customFormat="1" ht="16.5" customHeight="1">
      <c r="A142" s="42"/>
      <c r="B142" s="43">
        <v>31</v>
      </c>
      <c r="C142" s="44">
        <f t="shared" si="9"/>
        <v>41484</v>
      </c>
      <c r="D142" s="44">
        <f t="shared" si="11"/>
        <v>41490</v>
      </c>
      <c r="E142" s="45">
        <v>170.1</v>
      </c>
      <c r="F142" s="46"/>
      <c r="G142" s="47"/>
      <c r="H142" s="41"/>
      <c r="I142" s="160">
        <v>31</v>
      </c>
      <c r="J142" s="155">
        <f t="shared" si="10"/>
        <v>41487</v>
      </c>
      <c r="K142" s="156">
        <v>45</v>
      </c>
      <c r="L142" s="161"/>
    </row>
    <row r="143" spans="1:12" s="27" customFormat="1" ht="16.5" customHeight="1">
      <c r="A143" s="42"/>
      <c r="B143" s="43">
        <v>32</v>
      </c>
      <c r="C143" s="44">
        <f t="shared" si="9"/>
        <v>41491</v>
      </c>
      <c r="D143" s="44">
        <f t="shared" si="11"/>
        <v>41497</v>
      </c>
      <c r="E143" s="45">
        <v>169.4</v>
      </c>
      <c r="F143" s="46"/>
      <c r="G143" s="47"/>
      <c r="H143" s="41"/>
      <c r="I143" s="160">
        <v>32</v>
      </c>
      <c r="J143" s="155">
        <f t="shared" si="10"/>
        <v>41494</v>
      </c>
      <c r="K143" s="156">
        <v>45</v>
      </c>
      <c r="L143" s="161"/>
    </row>
    <row r="144" spans="1:12" s="27" customFormat="1" ht="16.5" customHeight="1">
      <c r="A144" s="42"/>
      <c r="B144" s="43">
        <v>33</v>
      </c>
      <c r="C144" s="44">
        <f t="shared" si="9"/>
        <v>41498</v>
      </c>
      <c r="D144" s="44">
        <f t="shared" si="11"/>
        <v>41504</v>
      </c>
      <c r="E144" s="45">
        <v>172.6</v>
      </c>
      <c r="F144" s="46"/>
      <c r="G144" s="47"/>
      <c r="H144" s="41"/>
      <c r="I144" s="160">
        <v>33</v>
      </c>
      <c r="J144" s="155">
        <f t="shared" si="10"/>
        <v>41501</v>
      </c>
      <c r="K144" s="156">
        <v>45.5</v>
      </c>
      <c r="L144" s="161"/>
    </row>
    <row r="145" spans="1:12" s="27" customFormat="1" ht="16.5" customHeight="1">
      <c r="A145" s="42"/>
      <c r="B145" s="43">
        <v>34</v>
      </c>
      <c r="C145" s="44">
        <f t="shared" si="9"/>
        <v>41505</v>
      </c>
      <c r="D145" s="44">
        <f t="shared" si="11"/>
        <v>41511</v>
      </c>
      <c r="E145" s="45">
        <v>177.5</v>
      </c>
      <c r="F145" s="46"/>
      <c r="G145" s="47"/>
      <c r="H145" s="41"/>
      <c r="I145" s="160">
        <v>34</v>
      </c>
      <c r="J145" s="155">
        <f t="shared" si="10"/>
        <v>41508</v>
      </c>
      <c r="K145" s="156">
        <v>47</v>
      </c>
      <c r="L145" s="161"/>
    </row>
    <row r="146" spans="1:12" s="27" customFormat="1" ht="16.5" customHeight="1">
      <c r="A146" s="42"/>
      <c r="B146" s="43">
        <v>35</v>
      </c>
      <c r="C146" s="44">
        <f t="shared" si="9"/>
        <v>41512</v>
      </c>
      <c r="D146" s="44">
        <f t="shared" si="11"/>
        <v>41518</v>
      </c>
      <c r="E146" s="45">
        <v>182.5</v>
      </c>
      <c r="F146" s="46"/>
      <c r="G146" s="47"/>
      <c r="H146" s="41"/>
      <c r="I146" s="160">
        <v>35</v>
      </c>
      <c r="J146" s="155">
        <f t="shared" si="10"/>
        <v>41515</v>
      </c>
      <c r="K146" s="156">
        <v>48</v>
      </c>
      <c r="L146" s="161"/>
    </row>
    <row r="147" spans="1:12" s="27" customFormat="1" ht="16.5" customHeight="1">
      <c r="A147" s="42"/>
      <c r="B147" s="43">
        <v>36</v>
      </c>
      <c r="C147" s="44">
        <f t="shared" si="9"/>
        <v>41519</v>
      </c>
      <c r="D147" s="44">
        <f t="shared" si="11"/>
        <v>41525</v>
      </c>
      <c r="E147" s="45">
        <v>183.29999999999998</v>
      </c>
      <c r="F147" s="46"/>
      <c r="G147" s="47"/>
      <c r="H147" s="41"/>
      <c r="I147" s="160">
        <v>36</v>
      </c>
      <c r="J147" s="155">
        <f t="shared" si="10"/>
        <v>41522</v>
      </c>
      <c r="K147" s="156">
        <v>48</v>
      </c>
      <c r="L147" s="161"/>
    </row>
    <row r="148" spans="1:12" s="27" customFormat="1" ht="16.5" customHeight="1">
      <c r="A148" s="42"/>
      <c r="B148" s="43">
        <v>37</v>
      </c>
      <c r="C148" s="44">
        <f t="shared" si="9"/>
        <v>41526</v>
      </c>
      <c r="D148" s="44">
        <f t="shared" si="11"/>
        <v>41532</v>
      </c>
      <c r="E148" s="45">
        <v>175.7</v>
      </c>
      <c r="F148" s="46"/>
      <c r="G148" s="47"/>
      <c r="H148" s="41"/>
      <c r="I148" s="160">
        <v>37</v>
      </c>
      <c r="J148" s="155">
        <f t="shared" si="10"/>
        <v>41529</v>
      </c>
      <c r="K148" s="156">
        <v>46</v>
      </c>
      <c r="L148" s="161"/>
    </row>
    <row r="149" spans="1:12" s="27" customFormat="1" ht="16.5" customHeight="1">
      <c r="A149" s="42"/>
      <c r="B149" s="43">
        <v>38</v>
      </c>
      <c r="C149" s="44">
        <f t="shared" si="9"/>
        <v>41533</v>
      </c>
      <c r="D149" s="44">
        <f t="shared" si="11"/>
        <v>41539</v>
      </c>
      <c r="E149" s="45">
        <v>171.70000000000002</v>
      </c>
      <c r="F149" s="46"/>
      <c r="G149" s="47"/>
      <c r="H149" s="41"/>
      <c r="I149" s="160">
        <v>38</v>
      </c>
      <c r="J149" s="155">
        <f t="shared" si="10"/>
        <v>41536</v>
      </c>
      <c r="K149" s="156">
        <v>45</v>
      </c>
      <c r="L149" s="161"/>
    </row>
    <row r="150" spans="1:12" s="27" customFormat="1" ht="16.5" customHeight="1">
      <c r="A150" s="42"/>
      <c r="B150" s="43">
        <v>39</v>
      </c>
      <c r="C150" s="44">
        <f t="shared" si="9"/>
        <v>41540</v>
      </c>
      <c r="D150" s="44">
        <f t="shared" si="11"/>
        <v>41546</v>
      </c>
      <c r="E150" s="45">
        <v>165</v>
      </c>
      <c r="F150" s="46"/>
      <c r="G150" s="47"/>
      <c r="H150" s="41"/>
      <c r="I150" s="160">
        <v>39</v>
      </c>
      <c r="J150" s="155">
        <f t="shared" si="10"/>
        <v>41543</v>
      </c>
      <c r="K150" s="156">
        <v>42.5</v>
      </c>
      <c r="L150" s="161"/>
    </row>
    <row r="151" spans="1:12" s="27" customFormat="1" ht="16.5" customHeight="1">
      <c r="A151" s="42"/>
      <c r="B151" s="43">
        <v>40</v>
      </c>
      <c r="C151" s="44">
        <f t="shared" si="9"/>
        <v>41547</v>
      </c>
      <c r="D151" s="44">
        <f t="shared" si="11"/>
        <v>41553</v>
      </c>
      <c r="E151" s="45">
        <v>164.5</v>
      </c>
      <c r="F151" s="46"/>
      <c r="G151" s="47"/>
      <c r="H151" s="41"/>
      <c r="I151" s="160">
        <v>40</v>
      </c>
      <c r="J151" s="155">
        <f t="shared" si="10"/>
        <v>41550</v>
      </c>
      <c r="K151" s="156">
        <v>42.5</v>
      </c>
      <c r="L151" s="161"/>
    </row>
    <row r="152" spans="1:12" s="27" customFormat="1" ht="16.5" customHeight="1">
      <c r="A152" s="42"/>
      <c r="B152" s="43">
        <v>41</v>
      </c>
      <c r="C152" s="44">
        <f t="shared" si="9"/>
        <v>41554</v>
      </c>
      <c r="D152" s="44">
        <f t="shared" si="11"/>
        <v>41560</v>
      </c>
      <c r="E152" s="45">
        <v>164.9</v>
      </c>
      <c r="F152" s="46"/>
      <c r="G152" s="47"/>
      <c r="H152" s="41"/>
      <c r="I152" s="160">
        <v>41</v>
      </c>
      <c r="J152" s="155">
        <f t="shared" si="10"/>
        <v>41557</v>
      </c>
      <c r="K152" s="156">
        <v>42.5</v>
      </c>
      <c r="L152" s="161"/>
    </row>
    <row r="153" spans="1:12" s="27" customFormat="1" ht="16.5" customHeight="1">
      <c r="A153" s="42"/>
      <c r="B153" s="43">
        <v>42</v>
      </c>
      <c r="C153" s="44">
        <f t="shared" si="9"/>
        <v>41561</v>
      </c>
      <c r="D153" s="44">
        <f t="shared" si="11"/>
        <v>41567</v>
      </c>
      <c r="E153" s="45">
        <v>164.79999999999998</v>
      </c>
      <c r="F153" s="46"/>
      <c r="G153" s="47"/>
      <c r="H153" s="41"/>
      <c r="I153" s="160">
        <v>42</v>
      </c>
      <c r="J153" s="155">
        <f t="shared" si="10"/>
        <v>41564</v>
      </c>
      <c r="K153" s="156">
        <v>42.5</v>
      </c>
      <c r="L153" s="161"/>
    </row>
    <row r="154" spans="1:12" s="27" customFormat="1" ht="16.5" customHeight="1">
      <c r="A154" s="42"/>
      <c r="B154" s="43">
        <v>43</v>
      </c>
      <c r="C154" s="44">
        <f t="shared" si="9"/>
        <v>41568</v>
      </c>
      <c r="D154" s="44">
        <f t="shared" si="11"/>
        <v>41574</v>
      </c>
      <c r="E154" s="45">
        <v>165.1</v>
      </c>
      <c r="F154" s="46"/>
      <c r="G154" s="47"/>
      <c r="H154" s="41"/>
      <c r="I154" s="160">
        <v>43</v>
      </c>
      <c r="J154" s="155">
        <f t="shared" si="10"/>
        <v>41571</v>
      </c>
      <c r="K154" s="156">
        <v>42.5</v>
      </c>
      <c r="L154" s="161"/>
    </row>
    <row r="155" spans="1:12" s="27" customFormat="1" ht="16.5" customHeight="1">
      <c r="A155" s="42"/>
      <c r="B155" s="43">
        <v>44</v>
      </c>
      <c r="C155" s="44">
        <f t="shared" si="9"/>
        <v>41575</v>
      </c>
      <c r="D155" s="44">
        <f t="shared" si="11"/>
        <v>41581</v>
      </c>
      <c r="E155" s="45">
        <v>160.5</v>
      </c>
      <c r="F155" s="46"/>
      <c r="G155" s="47"/>
      <c r="H155" s="41"/>
      <c r="I155" s="160">
        <v>44</v>
      </c>
      <c r="J155" s="155">
        <f t="shared" si="10"/>
        <v>41578</v>
      </c>
      <c r="K155" s="156">
        <v>40.5</v>
      </c>
      <c r="L155" s="161"/>
    </row>
    <row r="156" spans="1:12" s="27" customFormat="1" ht="16.5" customHeight="1">
      <c r="A156" s="42"/>
      <c r="B156" s="43">
        <v>45</v>
      </c>
      <c r="C156" s="44">
        <f t="shared" si="9"/>
        <v>41582</v>
      </c>
      <c r="D156" s="44">
        <f t="shared" si="11"/>
        <v>41588</v>
      </c>
      <c r="E156" s="45">
        <v>154.5</v>
      </c>
      <c r="F156" s="46"/>
      <c r="G156" s="47"/>
      <c r="H156" s="41"/>
      <c r="I156" s="160">
        <v>45</v>
      </c>
      <c r="J156" s="155">
        <f t="shared" si="10"/>
        <v>41585</v>
      </c>
      <c r="K156" s="156">
        <v>39.5</v>
      </c>
      <c r="L156" s="161"/>
    </row>
    <row r="157" spans="1:12" s="27" customFormat="1" ht="16.5" customHeight="1">
      <c r="A157" s="42"/>
      <c r="B157" s="43">
        <v>46</v>
      </c>
      <c r="C157" s="44">
        <f t="shared" si="9"/>
        <v>41589</v>
      </c>
      <c r="D157" s="44">
        <f t="shared" si="11"/>
        <v>41595</v>
      </c>
      <c r="E157" s="45">
        <v>154.7</v>
      </c>
      <c r="F157" s="46"/>
      <c r="G157" s="47"/>
      <c r="H157" s="41"/>
      <c r="I157" s="160">
        <v>46</v>
      </c>
      <c r="J157" s="155">
        <f t="shared" si="10"/>
        <v>41592</v>
      </c>
      <c r="K157" s="156">
        <v>39.5</v>
      </c>
      <c r="L157" s="161"/>
    </row>
    <row r="158" spans="1:65" s="27" customFormat="1" ht="16.5" customHeight="1">
      <c r="A158" s="42"/>
      <c r="B158" s="43">
        <v>47</v>
      </c>
      <c r="C158" s="44">
        <f>C157+7</f>
        <v>41596</v>
      </c>
      <c r="D158" s="44">
        <f t="shared" si="11"/>
        <v>41602</v>
      </c>
      <c r="E158" s="45">
        <v>153.1</v>
      </c>
      <c r="F158" s="46"/>
      <c r="G158" s="47"/>
      <c r="H158" s="48"/>
      <c r="I158" s="160">
        <v>47</v>
      </c>
      <c r="J158" s="155">
        <f t="shared" si="10"/>
        <v>41599</v>
      </c>
      <c r="K158" s="156">
        <v>39.5</v>
      </c>
      <c r="L158" s="162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</row>
    <row r="159" spans="1:65" s="27" customFormat="1" ht="16.5" customHeight="1">
      <c r="A159" s="42"/>
      <c r="B159" s="43">
        <v>48</v>
      </c>
      <c r="C159" s="44">
        <f t="shared" si="9"/>
        <v>41603</v>
      </c>
      <c r="D159" s="44">
        <f>C159+6</f>
        <v>41609</v>
      </c>
      <c r="E159" s="45">
        <v>153.6</v>
      </c>
      <c r="F159" s="46"/>
      <c r="G159" s="47"/>
      <c r="H159" s="48"/>
      <c r="I159" s="160">
        <v>48</v>
      </c>
      <c r="J159" s="155">
        <f t="shared" si="10"/>
        <v>41606</v>
      </c>
      <c r="K159" s="156">
        <v>41.5</v>
      </c>
      <c r="L159" s="162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</row>
    <row r="160" spans="1:65" s="27" customFormat="1" ht="16.5" customHeight="1">
      <c r="A160" s="42"/>
      <c r="B160" s="43">
        <v>49</v>
      </c>
      <c r="C160" s="44">
        <f t="shared" si="9"/>
        <v>41610</v>
      </c>
      <c r="D160" s="44">
        <f>C160+6</f>
        <v>41616</v>
      </c>
      <c r="E160" s="45">
        <v>158.1</v>
      </c>
      <c r="F160" s="46"/>
      <c r="G160" s="47"/>
      <c r="H160" s="48"/>
      <c r="I160" s="160">
        <v>49</v>
      </c>
      <c r="J160" s="155">
        <f t="shared" si="10"/>
        <v>41613</v>
      </c>
      <c r="K160" s="156">
        <v>43</v>
      </c>
      <c r="L160" s="162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</row>
    <row r="161" spans="1:65" s="27" customFormat="1" ht="16.5" customHeight="1">
      <c r="A161" s="42"/>
      <c r="B161" s="43">
        <v>50</v>
      </c>
      <c r="C161" s="44">
        <f t="shared" si="9"/>
        <v>41617</v>
      </c>
      <c r="D161" s="44">
        <f>C161+6</f>
        <v>41623</v>
      </c>
      <c r="E161" s="45">
        <v>153.2</v>
      </c>
      <c r="F161" s="46"/>
      <c r="G161" s="47"/>
      <c r="H161" s="48"/>
      <c r="I161" s="160">
        <v>50</v>
      </c>
      <c r="J161" s="155">
        <f t="shared" si="10"/>
        <v>41620</v>
      </c>
      <c r="K161" s="156">
        <v>43.5</v>
      </c>
      <c r="L161" s="162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</row>
    <row r="162" spans="1:65" s="27" customFormat="1" ht="16.5" customHeight="1">
      <c r="A162" s="42"/>
      <c r="B162" s="43">
        <v>51</v>
      </c>
      <c r="C162" s="44">
        <f t="shared" si="9"/>
        <v>41624</v>
      </c>
      <c r="D162" s="44">
        <f>C162+6</f>
        <v>41630</v>
      </c>
      <c r="E162" s="45">
        <v>147.5</v>
      </c>
      <c r="F162" s="46"/>
      <c r="G162" s="47"/>
      <c r="H162" s="48"/>
      <c r="I162" s="160">
        <v>51</v>
      </c>
      <c r="J162" s="155">
        <f t="shared" si="10"/>
        <v>41627</v>
      </c>
      <c r="K162" s="156">
        <v>44</v>
      </c>
      <c r="L162" s="162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</row>
    <row r="163" spans="1:65" s="27" customFormat="1" ht="16.5" customHeight="1" thickBot="1">
      <c r="A163" s="54"/>
      <c r="B163" s="49">
        <v>52</v>
      </c>
      <c r="C163" s="50">
        <f t="shared" si="9"/>
        <v>41631</v>
      </c>
      <c r="D163" s="50">
        <f>C163+6</f>
        <v>41637</v>
      </c>
      <c r="E163" s="51">
        <v>142.70000000000002</v>
      </c>
      <c r="F163" s="52"/>
      <c r="G163" s="53"/>
      <c r="H163" s="48"/>
      <c r="I163" s="160">
        <v>52</v>
      </c>
      <c r="J163" s="155">
        <f t="shared" si="10"/>
        <v>41634</v>
      </c>
      <c r="K163" s="156">
        <v>44</v>
      </c>
      <c r="L163" s="162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</row>
    <row r="164" spans="1:12" s="27" customFormat="1" ht="16.5" customHeight="1">
      <c r="A164" s="35">
        <v>2014</v>
      </c>
      <c r="B164" s="36">
        <v>1</v>
      </c>
      <c r="C164" s="37">
        <v>41638</v>
      </c>
      <c r="D164" s="37">
        <f aca="true" t="shared" si="12" ref="D164:D190">C164+6</f>
        <v>41644</v>
      </c>
      <c r="E164" s="38">
        <v>140.6</v>
      </c>
      <c r="F164" s="39"/>
      <c r="G164" s="40"/>
      <c r="H164" s="41"/>
      <c r="I164" s="160">
        <v>1</v>
      </c>
      <c r="J164" s="155">
        <f t="shared" si="10"/>
        <v>41641</v>
      </c>
      <c r="K164" s="156">
        <v>44.5</v>
      </c>
      <c r="L164" s="161"/>
    </row>
    <row r="165" spans="1:12" s="27" customFormat="1" ht="16.5" customHeight="1">
      <c r="A165" s="42"/>
      <c r="B165" s="43">
        <v>2</v>
      </c>
      <c r="C165" s="44">
        <f>C164+7</f>
        <v>41645</v>
      </c>
      <c r="D165" s="44">
        <f t="shared" si="12"/>
        <v>41651</v>
      </c>
      <c r="E165" s="45">
        <v>140.7</v>
      </c>
      <c r="F165" s="46"/>
      <c r="G165" s="47"/>
      <c r="H165" s="41"/>
      <c r="I165" s="160">
        <v>2</v>
      </c>
      <c r="J165" s="155">
        <f t="shared" si="10"/>
        <v>41648</v>
      </c>
      <c r="K165" s="156">
        <v>45.5</v>
      </c>
      <c r="L165" s="161"/>
    </row>
    <row r="166" spans="1:12" s="27" customFormat="1" ht="16.5" customHeight="1">
      <c r="A166" s="42"/>
      <c r="B166" s="43">
        <v>3</v>
      </c>
      <c r="C166" s="44">
        <f aca="true" t="shared" si="13" ref="C166:C215">C165+7</f>
        <v>41652</v>
      </c>
      <c r="D166" s="44">
        <f t="shared" si="12"/>
        <v>41658</v>
      </c>
      <c r="E166" s="45">
        <v>141.4</v>
      </c>
      <c r="F166" s="46"/>
      <c r="G166" s="47"/>
      <c r="H166" s="41"/>
      <c r="I166" s="160">
        <v>3</v>
      </c>
      <c r="J166" s="155">
        <f t="shared" si="10"/>
        <v>41655</v>
      </c>
      <c r="K166" s="156">
        <v>45.5</v>
      </c>
      <c r="L166" s="161"/>
    </row>
    <row r="167" spans="1:12" s="27" customFormat="1" ht="16.5" customHeight="1">
      <c r="A167" s="42"/>
      <c r="B167" s="43">
        <v>4</v>
      </c>
      <c r="C167" s="44">
        <f t="shared" si="13"/>
        <v>41659</v>
      </c>
      <c r="D167" s="44">
        <f t="shared" si="12"/>
        <v>41665</v>
      </c>
      <c r="E167" s="45">
        <v>144.5</v>
      </c>
      <c r="F167" s="46"/>
      <c r="G167" s="47"/>
      <c r="H167" s="41"/>
      <c r="I167" s="160">
        <v>4</v>
      </c>
      <c r="J167" s="155">
        <f t="shared" si="10"/>
        <v>41662</v>
      </c>
      <c r="K167" s="156">
        <v>48</v>
      </c>
      <c r="L167" s="161"/>
    </row>
    <row r="168" spans="1:12" s="27" customFormat="1" ht="16.5" customHeight="1">
      <c r="A168" s="42"/>
      <c r="B168" s="43">
        <v>5</v>
      </c>
      <c r="C168" s="44">
        <f t="shared" si="13"/>
        <v>41666</v>
      </c>
      <c r="D168" s="44">
        <f t="shared" si="12"/>
        <v>41672</v>
      </c>
      <c r="E168" s="45">
        <v>149</v>
      </c>
      <c r="F168" s="46"/>
      <c r="G168" s="47"/>
      <c r="H168" s="41"/>
      <c r="I168" s="160">
        <v>5</v>
      </c>
      <c r="J168" s="155">
        <f t="shared" si="10"/>
        <v>41669</v>
      </c>
      <c r="K168" s="156">
        <v>49</v>
      </c>
      <c r="L168" s="161"/>
    </row>
    <row r="169" spans="1:12" s="27" customFormat="1" ht="16.5" customHeight="1">
      <c r="A169" s="42"/>
      <c r="B169" s="43">
        <v>6</v>
      </c>
      <c r="C169" s="44">
        <f t="shared" si="13"/>
        <v>41673</v>
      </c>
      <c r="D169" s="44">
        <f t="shared" si="12"/>
        <v>41679</v>
      </c>
      <c r="E169" s="45">
        <v>145.1</v>
      </c>
      <c r="F169" s="46"/>
      <c r="G169" s="47"/>
      <c r="H169" s="41"/>
      <c r="I169" s="160">
        <v>6</v>
      </c>
      <c r="J169" s="155">
        <f t="shared" si="10"/>
        <v>41676</v>
      </c>
      <c r="K169" s="156">
        <v>50</v>
      </c>
      <c r="L169" s="161"/>
    </row>
    <row r="170" spans="1:12" s="27" customFormat="1" ht="16.5" customHeight="1">
      <c r="A170" s="42"/>
      <c r="B170" s="43">
        <v>7</v>
      </c>
      <c r="C170" s="44">
        <f t="shared" si="13"/>
        <v>41680</v>
      </c>
      <c r="D170" s="44">
        <f t="shared" si="12"/>
        <v>41686</v>
      </c>
      <c r="E170" s="45">
        <v>142.2</v>
      </c>
      <c r="F170" s="46"/>
      <c r="G170" s="47"/>
      <c r="H170" s="41"/>
      <c r="I170" s="160">
        <v>7</v>
      </c>
      <c r="J170" s="155">
        <f t="shared" si="10"/>
        <v>41683</v>
      </c>
      <c r="K170" s="156">
        <v>49.5</v>
      </c>
      <c r="L170" s="161"/>
    </row>
    <row r="171" spans="1:12" s="27" customFormat="1" ht="16.5" customHeight="1">
      <c r="A171" s="42"/>
      <c r="B171" s="43">
        <v>8</v>
      </c>
      <c r="C171" s="44">
        <f t="shared" si="13"/>
        <v>41687</v>
      </c>
      <c r="D171" s="44">
        <f t="shared" si="12"/>
        <v>41693</v>
      </c>
      <c r="E171" s="45">
        <v>140.3</v>
      </c>
      <c r="F171" s="46"/>
      <c r="G171" s="47"/>
      <c r="H171" s="41"/>
      <c r="I171" s="160">
        <v>8</v>
      </c>
      <c r="J171" s="155">
        <f t="shared" si="10"/>
        <v>41690</v>
      </c>
      <c r="K171" s="156">
        <v>47.5</v>
      </c>
      <c r="L171" s="161"/>
    </row>
    <row r="172" spans="1:12" s="27" customFormat="1" ht="16.5" customHeight="1">
      <c r="A172" s="42"/>
      <c r="B172" s="43">
        <v>9</v>
      </c>
      <c r="C172" s="44">
        <f t="shared" si="13"/>
        <v>41694</v>
      </c>
      <c r="D172" s="44">
        <f t="shared" si="12"/>
        <v>41700</v>
      </c>
      <c r="E172" s="45">
        <v>137.7</v>
      </c>
      <c r="F172" s="46"/>
      <c r="G172" s="47"/>
      <c r="H172" s="41"/>
      <c r="I172" s="160">
        <v>9</v>
      </c>
      <c r="J172" s="155">
        <f t="shared" si="10"/>
        <v>41697</v>
      </c>
      <c r="K172" s="156">
        <v>46.5</v>
      </c>
      <c r="L172" s="161"/>
    </row>
    <row r="173" spans="1:12" s="27" customFormat="1" ht="16.5" customHeight="1">
      <c r="A173" s="42"/>
      <c r="B173" s="43">
        <v>10</v>
      </c>
      <c r="C173" s="44">
        <f t="shared" si="13"/>
        <v>41701</v>
      </c>
      <c r="D173" s="44">
        <f t="shared" si="12"/>
        <v>41707</v>
      </c>
      <c r="E173" s="45">
        <v>135.1</v>
      </c>
      <c r="F173" s="46"/>
      <c r="G173" s="47"/>
      <c r="H173" s="41"/>
      <c r="I173" s="160">
        <v>10</v>
      </c>
      <c r="J173" s="155">
        <f t="shared" si="10"/>
        <v>41704</v>
      </c>
      <c r="K173" s="156">
        <v>45.5</v>
      </c>
      <c r="L173" s="161"/>
    </row>
    <row r="174" spans="1:12" s="27" customFormat="1" ht="16.5" customHeight="1">
      <c r="A174" s="42"/>
      <c r="B174" s="43">
        <v>11</v>
      </c>
      <c r="C174" s="44">
        <f t="shared" si="13"/>
        <v>41708</v>
      </c>
      <c r="D174" s="44">
        <f t="shared" si="12"/>
        <v>41714</v>
      </c>
      <c r="E174" s="45">
        <v>137.5</v>
      </c>
      <c r="F174" s="46"/>
      <c r="G174" s="47"/>
      <c r="H174" s="41"/>
      <c r="I174" s="160">
        <v>11</v>
      </c>
      <c r="J174" s="155">
        <f t="shared" si="10"/>
        <v>41711</v>
      </c>
      <c r="K174" s="156">
        <v>46.5</v>
      </c>
      <c r="L174" s="161"/>
    </row>
    <row r="175" spans="1:12" s="27" customFormat="1" ht="16.5" customHeight="1">
      <c r="A175" s="42"/>
      <c r="B175" s="43">
        <v>12</v>
      </c>
      <c r="C175" s="44">
        <f t="shared" si="13"/>
        <v>41715</v>
      </c>
      <c r="D175" s="44">
        <f t="shared" si="12"/>
        <v>41721</v>
      </c>
      <c r="E175" s="45">
        <v>149.6</v>
      </c>
      <c r="F175" s="46"/>
      <c r="G175" s="47"/>
      <c r="H175" s="41"/>
      <c r="I175" s="160">
        <v>12</v>
      </c>
      <c r="J175" s="155">
        <f t="shared" si="10"/>
        <v>41718</v>
      </c>
      <c r="K175" s="156">
        <v>47</v>
      </c>
      <c r="L175" s="161"/>
    </row>
    <row r="176" spans="1:12" s="27" customFormat="1" ht="16.5" customHeight="1">
      <c r="A176" s="42"/>
      <c r="B176" s="43">
        <v>13</v>
      </c>
      <c r="C176" s="44">
        <f t="shared" si="13"/>
        <v>41722</v>
      </c>
      <c r="D176" s="44">
        <f t="shared" si="12"/>
        <v>41728</v>
      </c>
      <c r="E176" s="45">
        <v>146</v>
      </c>
      <c r="F176" s="46"/>
      <c r="G176" s="47"/>
      <c r="H176" s="41"/>
      <c r="I176" s="160">
        <v>13</v>
      </c>
      <c r="J176" s="155">
        <f t="shared" si="10"/>
        <v>41725</v>
      </c>
      <c r="K176" s="156">
        <v>48</v>
      </c>
      <c r="L176" s="161"/>
    </row>
    <row r="177" spans="1:12" s="27" customFormat="1" ht="16.5" customHeight="1">
      <c r="A177" s="42"/>
      <c r="B177" s="43">
        <v>14</v>
      </c>
      <c r="C177" s="44">
        <f t="shared" si="13"/>
        <v>41729</v>
      </c>
      <c r="D177" s="44">
        <f t="shared" si="12"/>
        <v>41735</v>
      </c>
      <c r="E177" s="45">
        <v>146</v>
      </c>
      <c r="F177" s="46"/>
      <c r="G177" s="47"/>
      <c r="H177" s="41"/>
      <c r="I177" s="160">
        <v>14</v>
      </c>
      <c r="J177" s="155">
        <f t="shared" si="10"/>
        <v>41732</v>
      </c>
      <c r="K177" s="156">
        <v>49</v>
      </c>
      <c r="L177" s="161"/>
    </row>
    <row r="178" spans="1:12" s="27" customFormat="1" ht="16.5" customHeight="1">
      <c r="A178" s="42"/>
      <c r="B178" s="43">
        <v>15</v>
      </c>
      <c r="C178" s="44">
        <f t="shared" si="13"/>
        <v>41736</v>
      </c>
      <c r="D178" s="44">
        <f t="shared" si="12"/>
        <v>41742</v>
      </c>
      <c r="E178" s="45">
        <v>152.1</v>
      </c>
      <c r="F178" s="46"/>
      <c r="G178" s="47"/>
      <c r="H178" s="41"/>
      <c r="I178" s="160">
        <v>15</v>
      </c>
      <c r="J178" s="155">
        <f t="shared" si="10"/>
        <v>41739</v>
      </c>
      <c r="K178" s="156">
        <v>50</v>
      </c>
      <c r="L178" s="161"/>
    </row>
    <row r="179" spans="1:12" s="27" customFormat="1" ht="16.5" customHeight="1">
      <c r="A179" s="42"/>
      <c r="B179" s="43">
        <v>16</v>
      </c>
      <c r="C179" s="44">
        <f t="shared" si="13"/>
        <v>41743</v>
      </c>
      <c r="D179" s="44">
        <f t="shared" si="12"/>
        <v>41749</v>
      </c>
      <c r="E179" s="45">
        <v>153</v>
      </c>
      <c r="F179" s="46"/>
      <c r="G179" s="47"/>
      <c r="H179" s="41"/>
      <c r="I179" s="160">
        <v>16</v>
      </c>
      <c r="J179" s="155">
        <f t="shared" si="10"/>
        <v>41746</v>
      </c>
      <c r="K179" s="156">
        <v>50</v>
      </c>
      <c r="L179" s="161"/>
    </row>
    <row r="180" spans="1:12" s="27" customFormat="1" ht="16.5" customHeight="1">
      <c r="A180" s="42"/>
      <c r="B180" s="43">
        <v>17</v>
      </c>
      <c r="C180" s="44">
        <f t="shared" si="13"/>
        <v>41750</v>
      </c>
      <c r="D180" s="44">
        <f t="shared" si="12"/>
        <v>41756</v>
      </c>
      <c r="E180" s="45">
        <v>149.4</v>
      </c>
      <c r="F180" s="46"/>
      <c r="G180" s="47"/>
      <c r="H180" s="41"/>
      <c r="I180" s="160">
        <v>17</v>
      </c>
      <c r="J180" s="155">
        <f t="shared" si="10"/>
        <v>41753</v>
      </c>
      <c r="K180" s="156">
        <v>50</v>
      </c>
      <c r="L180" s="161"/>
    </row>
    <row r="181" spans="1:12" s="27" customFormat="1" ht="16.5" customHeight="1">
      <c r="A181" s="42"/>
      <c r="B181" s="43">
        <v>18</v>
      </c>
      <c r="C181" s="44">
        <f t="shared" si="13"/>
        <v>41757</v>
      </c>
      <c r="D181" s="44">
        <f t="shared" si="12"/>
        <v>41763</v>
      </c>
      <c r="E181" s="45">
        <v>150.29999999999998</v>
      </c>
      <c r="F181" s="46"/>
      <c r="G181" s="47"/>
      <c r="H181" s="41"/>
      <c r="I181" s="160">
        <v>18</v>
      </c>
      <c r="J181" s="155">
        <f t="shared" si="10"/>
        <v>41760</v>
      </c>
      <c r="K181" s="156">
        <v>50</v>
      </c>
      <c r="L181" s="161"/>
    </row>
    <row r="182" spans="1:12" s="27" customFormat="1" ht="16.5" customHeight="1">
      <c r="A182" s="42"/>
      <c r="B182" s="43">
        <v>19</v>
      </c>
      <c r="C182" s="44">
        <f t="shared" si="13"/>
        <v>41764</v>
      </c>
      <c r="D182" s="44">
        <f t="shared" si="12"/>
        <v>41770</v>
      </c>
      <c r="E182" s="45">
        <v>151.7</v>
      </c>
      <c r="F182" s="46"/>
      <c r="G182" s="47"/>
      <c r="H182" s="41"/>
      <c r="I182" s="160">
        <v>19</v>
      </c>
      <c r="J182" s="155">
        <f t="shared" si="10"/>
        <v>41767</v>
      </c>
      <c r="K182" s="156">
        <v>50</v>
      </c>
      <c r="L182" s="161"/>
    </row>
    <row r="183" spans="1:12" s="27" customFormat="1" ht="16.5" customHeight="1">
      <c r="A183" s="42"/>
      <c r="B183" s="43">
        <v>20</v>
      </c>
      <c r="C183" s="44">
        <f t="shared" si="13"/>
        <v>41771</v>
      </c>
      <c r="D183" s="44">
        <f t="shared" si="12"/>
        <v>41777</v>
      </c>
      <c r="E183" s="45">
        <v>151.1</v>
      </c>
      <c r="F183" s="46"/>
      <c r="G183" s="47"/>
      <c r="H183" s="41"/>
      <c r="I183" s="160">
        <v>20</v>
      </c>
      <c r="J183" s="155">
        <f t="shared" si="10"/>
        <v>41774</v>
      </c>
      <c r="K183" s="156">
        <v>49</v>
      </c>
      <c r="L183" s="161"/>
    </row>
    <row r="184" spans="1:12" s="27" customFormat="1" ht="16.5" customHeight="1">
      <c r="A184" s="42"/>
      <c r="B184" s="43">
        <v>21</v>
      </c>
      <c r="C184" s="44">
        <f t="shared" si="13"/>
        <v>41778</v>
      </c>
      <c r="D184" s="44">
        <f t="shared" si="12"/>
        <v>41784</v>
      </c>
      <c r="E184" s="45">
        <v>151.1597864327833</v>
      </c>
      <c r="F184" s="46">
        <v>152.29999999999998</v>
      </c>
      <c r="G184" s="47">
        <v>143.1</v>
      </c>
      <c r="H184" s="41"/>
      <c r="I184" s="160">
        <v>21</v>
      </c>
      <c r="J184" s="155">
        <f t="shared" si="10"/>
        <v>41781</v>
      </c>
      <c r="K184" s="156">
        <v>49</v>
      </c>
      <c r="L184" s="161"/>
    </row>
    <row r="185" spans="1:12" s="27" customFormat="1" ht="16.5" customHeight="1">
      <c r="A185" s="42"/>
      <c r="B185" s="43">
        <v>22</v>
      </c>
      <c r="C185" s="44">
        <f t="shared" si="13"/>
        <v>41785</v>
      </c>
      <c r="D185" s="44">
        <f t="shared" si="12"/>
        <v>41791</v>
      </c>
      <c r="E185" s="45">
        <v>159.2209176967495</v>
      </c>
      <c r="F185" s="46">
        <v>160.4</v>
      </c>
      <c r="G185" s="47">
        <v>150.8</v>
      </c>
      <c r="H185" s="41"/>
      <c r="I185" s="160">
        <v>22</v>
      </c>
      <c r="J185" s="155">
        <f t="shared" si="10"/>
        <v>41788</v>
      </c>
      <c r="K185" s="156">
        <v>49</v>
      </c>
      <c r="L185" s="161"/>
    </row>
    <row r="186" spans="1:12" s="27" customFormat="1" ht="16.5" customHeight="1">
      <c r="A186" s="42"/>
      <c r="B186" s="43">
        <v>23</v>
      </c>
      <c r="C186" s="44">
        <f t="shared" si="13"/>
        <v>41792</v>
      </c>
      <c r="D186" s="44">
        <f t="shared" si="12"/>
        <v>41798</v>
      </c>
      <c r="E186" s="45">
        <v>160.18143800440205</v>
      </c>
      <c r="F186" s="46">
        <v>161.4</v>
      </c>
      <c r="G186" s="47">
        <v>151.8</v>
      </c>
      <c r="H186" s="41"/>
      <c r="I186" s="160">
        <v>23</v>
      </c>
      <c r="J186" s="155">
        <f t="shared" si="10"/>
        <v>41795</v>
      </c>
      <c r="K186" s="156">
        <v>49</v>
      </c>
      <c r="L186" s="161"/>
    </row>
    <row r="187" spans="1:12" s="27" customFormat="1" ht="16.5" customHeight="1">
      <c r="A187" s="42"/>
      <c r="B187" s="43">
        <v>24</v>
      </c>
      <c r="C187" s="44">
        <f t="shared" si="13"/>
        <v>41799</v>
      </c>
      <c r="D187" s="44">
        <f t="shared" si="12"/>
        <v>41805</v>
      </c>
      <c r="E187" s="45">
        <v>162.32881867519146</v>
      </c>
      <c r="F187" s="46">
        <v>163.6</v>
      </c>
      <c r="G187" s="47">
        <v>153.6</v>
      </c>
      <c r="H187" s="41"/>
      <c r="I187" s="160">
        <v>24</v>
      </c>
      <c r="J187" s="155">
        <f t="shared" si="10"/>
        <v>41802</v>
      </c>
      <c r="K187" s="156">
        <v>49</v>
      </c>
      <c r="L187" s="161"/>
    </row>
    <row r="188" spans="1:12" s="27" customFormat="1" ht="16.5" customHeight="1">
      <c r="A188" s="42"/>
      <c r="B188" s="43">
        <v>25</v>
      </c>
      <c r="C188" s="44">
        <f t="shared" si="13"/>
        <v>41806</v>
      </c>
      <c r="D188" s="44">
        <f t="shared" si="12"/>
        <v>41812</v>
      </c>
      <c r="E188" s="45">
        <v>162.9954218851686</v>
      </c>
      <c r="F188" s="46">
        <v>164.2</v>
      </c>
      <c r="G188" s="47">
        <v>156.20000000000002</v>
      </c>
      <c r="H188" s="41"/>
      <c r="I188" s="160">
        <v>25</v>
      </c>
      <c r="J188" s="155">
        <f t="shared" si="10"/>
        <v>41809</v>
      </c>
      <c r="K188" s="156">
        <v>49</v>
      </c>
      <c r="L188" s="161"/>
    </row>
    <row r="189" spans="1:12" s="27" customFormat="1" ht="16.5" customHeight="1">
      <c r="A189" s="42"/>
      <c r="B189" s="43">
        <v>26</v>
      </c>
      <c r="C189" s="44">
        <f>C188+7</f>
        <v>41813</v>
      </c>
      <c r="D189" s="44">
        <f t="shared" si="12"/>
        <v>41819</v>
      </c>
      <c r="E189" s="45">
        <v>165.75142989102622</v>
      </c>
      <c r="F189" s="46">
        <v>167.1</v>
      </c>
      <c r="G189" s="47">
        <v>158.7</v>
      </c>
      <c r="H189" s="41"/>
      <c r="I189" s="160">
        <v>26</v>
      </c>
      <c r="J189" s="155">
        <f t="shared" si="10"/>
        <v>41816</v>
      </c>
      <c r="K189" s="156">
        <v>48.5</v>
      </c>
      <c r="L189" s="161"/>
    </row>
    <row r="190" spans="1:12" s="27" customFormat="1" ht="16.5" customHeight="1">
      <c r="A190" s="42"/>
      <c r="B190" s="43">
        <v>27</v>
      </c>
      <c r="C190" s="44">
        <f t="shared" si="13"/>
        <v>41820</v>
      </c>
      <c r="D190" s="44">
        <f t="shared" si="12"/>
        <v>41826</v>
      </c>
      <c r="E190" s="45">
        <v>169.0658548452849</v>
      </c>
      <c r="F190" s="46">
        <v>170.2</v>
      </c>
      <c r="G190" s="47">
        <v>162.5</v>
      </c>
      <c r="H190" s="41"/>
      <c r="I190" s="160">
        <v>27</v>
      </c>
      <c r="J190" s="155">
        <f t="shared" si="10"/>
        <v>41823</v>
      </c>
      <c r="K190" s="156">
        <v>47.5</v>
      </c>
      <c r="L190" s="161"/>
    </row>
    <row r="191" spans="1:12" s="27" customFormat="1" ht="16.5" customHeight="1">
      <c r="A191" s="42"/>
      <c r="B191" s="43">
        <v>28</v>
      </c>
      <c r="C191" s="44">
        <f t="shared" si="13"/>
        <v>41827</v>
      </c>
      <c r="D191" s="44">
        <f>C191+6</f>
        <v>41833</v>
      </c>
      <c r="E191" s="45">
        <v>165.57114208467857</v>
      </c>
      <c r="F191" s="46">
        <v>166.70000000000002</v>
      </c>
      <c r="G191" s="47">
        <v>158.7</v>
      </c>
      <c r="H191" s="41"/>
      <c r="I191" s="160">
        <v>28</v>
      </c>
      <c r="J191" s="155">
        <f t="shared" si="10"/>
        <v>41830</v>
      </c>
      <c r="K191" s="156">
        <v>45</v>
      </c>
      <c r="L191" s="161"/>
    </row>
    <row r="192" spans="1:12" s="27" customFormat="1" ht="16.5" customHeight="1">
      <c r="A192" s="42"/>
      <c r="B192" s="43">
        <v>29</v>
      </c>
      <c r="C192" s="44">
        <f t="shared" si="13"/>
        <v>41834</v>
      </c>
      <c r="D192" s="44">
        <f aca="true" t="shared" si="14" ref="D192:D210">C192+6</f>
        <v>41840</v>
      </c>
      <c r="E192" s="45">
        <v>159.02850761504172</v>
      </c>
      <c r="F192" s="46">
        <v>166.9</v>
      </c>
      <c r="G192" s="47">
        <v>150.89999999999998</v>
      </c>
      <c r="H192" s="41"/>
      <c r="I192" s="160">
        <v>29</v>
      </c>
      <c r="J192" s="155">
        <f t="shared" si="10"/>
        <v>41837</v>
      </c>
      <c r="K192" s="156">
        <v>42</v>
      </c>
      <c r="L192" s="161"/>
    </row>
    <row r="193" spans="1:12" s="27" customFormat="1" ht="16.5" customHeight="1">
      <c r="A193" s="42"/>
      <c r="B193" s="43">
        <v>30</v>
      </c>
      <c r="C193" s="44">
        <f t="shared" si="13"/>
        <v>41841</v>
      </c>
      <c r="D193" s="44">
        <f t="shared" si="14"/>
        <v>41847</v>
      </c>
      <c r="E193" s="45">
        <v>149.30913347704706</v>
      </c>
      <c r="F193" s="46">
        <v>150.5</v>
      </c>
      <c r="G193" s="47">
        <v>141.70000000000002</v>
      </c>
      <c r="H193" s="41"/>
      <c r="I193" s="160">
        <v>30</v>
      </c>
      <c r="J193" s="155">
        <f t="shared" si="10"/>
        <v>41844</v>
      </c>
      <c r="K193" s="156">
        <v>41</v>
      </c>
      <c r="L193" s="161"/>
    </row>
    <row r="194" spans="1:12" s="27" customFormat="1" ht="16.5" customHeight="1">
      <c r="A194" s="42"/>
      <c r="B194" s="43">
        <v>31</v>
      </c>
      <c r="C194" s="44">
        <f t="shared" si="13"/>
        <v>41848</v>
      </c>
      <c r="D194" s="44">
        <f t="shared" si="14"/>
        <v>41854</v>
      </c>
      <c r="E194" s="45">
        <v>151.63519604646484</v>
      </c>
      <c r="F194" s="46">
        <v>153.1</v>
      </c>
      <c r="G194" s="47">
        <v>143.5</v>
      </c>
      <c r="H194" s="41"/>
      <c r="I194" s="160">
        <v>31</v>
      </c>
      <c r="J194" s="155">
        <f t="shared" si="10"/>
        <v>41851</v>
      </c>
      <c r="K194" s="156">
        <v>40</v>
      </c>
      <c r="L194" s="161"/>
    </row>
    <row r="195" spans="1:12" s="27" customFormat="1" ht="16.5" customHeight="1">
      <c r="A195" s="42"/>
      <c r="B195" s="43">
        <v>32</v>
      </c>
      <c r="C195" s="44">
        <f t="shared" si="13"/>
        <v>41855</v>
      </c>
      <c r="D195" s="44">
        <f t="shared" si="14"/>
        <v>41861</v>
      </c>
      <c r="E195" s="45">
        <v>153.70941024517916</v>
      </c>
      <c r="F195" s="46">
        <v>155</v>
      </c>
      <c r="G195" s="47">
        <v>146</v>
      </c>
      <c r="H195" s="41"/>
      <c r="I195" s="160">
        <v>32</v>
      </c>
      <c r="J195" s="155">
        <f t="shared" si="10"/>
        <v>41858</v>
      </c>
      <c r="K195" s="156">
        <v>39</v>
      </c>
      <c r="L195" s="161"/>
    </row>
    <row r="196" spans="1:12" s="27" customFormat="1" ht="16.5" customHeight="1">
      <c r="A196" s="42"/>
      <c r="B196" s="43">
        <v>33</v>
      </c>
      <c r="C196" s="44">
        <f t="shared" si="13"/>
        <v>41862</v>
      </c>
      <c r="D196" s="44">
        <f t="shared" si="14"/>
        <v>41868</v>
      </c>
      <c r="E196" s="45">
        <v>154.51886523710584</v>
      </c>
      <c r="F196" s="46">
        <v>156</v>
      </c>
      <c r="G196" s="47">
        <v>146.4</v>
      </c>
      <c r="H196" s="41"/>
      <c r="I196" s="160">
        <v>33</v>
      </c>
      <c r="J196" s="155">
        <f t="shared" si="10"/>
        <v>41865</v>
      </c>
      <c r="K196" s="156">
        <v>38</v>
      </c>
      <c r="L196" s="161"/>
    </row>
    <row r="197" spans="1:12" s="27" customFormat="1" ht="16.5" customHeight="1">
      <c r="A197" s="42"/>
      <c r="B197" s="43">
        <v>34</v>
      </c>
      <c r="C197" s="44">
        <f t="shared" si="13"/>
        <v>41869</v>
      </c>
      <c r="D197" s="44">
        <f t="shared" si="14"/>
        <v>41875</v>
      </c>
      <c r="E197" s="45">
        <v>153.40866124862524</v>
      </c>
      <c r="F197" s="46">
        <v>154.9</v>
      </c>
      <c r="G197" s="47">
        <v>145.3</v>
      </c>
      <c r="H197" s="41"/>
      <c r="I197" s="160">
        <v>34</v>
      </c>
      <c r="J197" s="155">
        <f t="shared" si="10"/>
        <v>41872</v>
      </c>
      <c r="K197" s="156">
        <v>36.5</v>
      </c>
      <c r="L197" s="161"/>
    </row>
    <row r="198" spans="1:12" s="27" customFormat="1" ht="16.5" customHeight="1">
      <c r="A198" s="42"/>
      <c r="B198" s="43">
        <v>35</v>
      </c>
      <c r="C198" s="44">
        <f t="shared" si="13"/>
        <v>41876</v>
      </c>
      <c r="D198" s="44">
        <f t="shared" si="14"/>
        <v>41882</v>
      </c>
      <c r="E198" s="45">
        <v>153.17994224076224</v>
      </c>
      <c r="F198" s="46">
        <v>154.29999999999998</v>
      </c>
      <c r="G198" s="47">
        <v>145.4</v>
      </c>
      <c r="H198" s="41"/>
      <c r="I198" s="160">
        <v>35</v>
      </c>
      <c r="J198" s="155">
        <f t="shared" si="10"/>
        <v>41879</v>
      </c>
      <c r="K198" s="156">
        <v>36</v>
      </c>
      <c r="L198" s="161"/>
    </row>
    <row r="199" spans="1:12" s="27" customFormat="1" ht="16.5" customHeight="1">
      <c r="A199" s="42"/>
      <c r="B199" s="43">
        <v>36</v>
      </c>
      <c r="C199" s="44">
        <f t="shared" si="13"/>
        <v>41883</v>
      </c>
      <c r="D199" s="44">
        <f t="shared" si="14"/>
        <v>41889</v>
      </c>
      <c r="E199" s="45">
        <v>153.52072735976216</v>
      </c>
      <c r="F199" s="46">
        <v>154.8</v>
      </c>
      <c r="G199" s="47">
        <v>145.79999999999998</v>
      </c>
      <c r="H199" s="41"/>
      <c r="I199" s="160">
        <v>36</v>
      </c>
      <c r="J199" s="155">
        <f t="shared" si="10"/>
        <v>41886</v>
      </c>
      <c r="K199" s="156">
        <v>36</v>
      </c>
      <c r="L199" s="161"/>
    </row>
    <row r="200" spans="1:12" s="27" customFormat="1" ht="16.5" customHeight="1">
      <c r="A200" s="42"/>
      <c r="B200" s="43">
        <v>37</v>
      </c>
      <c r="C200" s="44">
        <f t="shared" si="13"/>
        <v>41890</v>
      </c>
      <c r="D200" s="44">
        <f t="shared" si="14"/>
        <v>41896</v>
      </c>
      <c r="E200" s="45">
        <v>152.40170279395215</v>
      </c>
      <c r="F200" s="46">
        <v>153.7</v>
      </c>
      <c r="G200" s="47">
        <v>144.3</v>
      </c>
      <c r="H200" s="41"/>
      <c r="I200" s="160">
        <v>37</v>
      </c>
      <c r="J200" s="155">
        <f t="shared" si="10"/>
        <v>41893</v>
      </c>
      <c r="K200" s="156">
        <v>34</v>
      </c>
      <c r="L200" s="161"/>
    </row>
    <row r="201" spans="1:12" s="27" customFormat="1" ht="16.5" customHeight="1">
      <c r="A201" s="42"/>
      <c r="B201" s="43">
        <v>38</v>
      </c>
      <c r="C201" s="44">
        <f t="shared" si="13"/>
        <v>41897</v>
      </c>
      <c r="D201" s="44">
        <f t="shared" si="14"/>
        <v>41903</v>
      </c>
      <c r="E201" s="45">
        <v>146.74632291904769</v>
      </c>
      <c r="F201" s="46">
        <v>148.2</v>
      </c>
      <c r="G201" s="47">
        <v>138.39999999999998</v>
      </c>
      <c r="H201" s="41"/>
      <c r="I201" s="160">
        <v>38</v>
      </c>
      <c r="J201" s="155">
        <f t="shared" si="10"/>
        <v>41900</v>
      </c>
      <c r="K201" s="156">
        <v>32</v>
      </c>
      <c r="L201" s="161"/>
    </row>
    <row r="202" spans="1:12" s="27" customFormat="1" ht="16.5" customHeight="1">
      <c r="A202" s="42"/>
      <c r="B202" s="43">
        <v>39</v>
      </c>
      <c r="C202" s="44">
        <f t="shared" si="13"/>
        <v>41904</v>
      </c>
      <c r="D202" s="44">
        <f t="shared" si="14"/>
        <v>41910</v>
      </c>
      <c r="E202" s="45">
        <v>137.9369569557813</v>
      </c>
      <c r="F202" s="46">
        <v>139.3</v>
      </c>
      <c r="G202" s="47">
        <v>129.6</v>
      </c>
      <c r="H202" s="41"/>
      <c r="I202" s="160">
        <v>39</v>
      </c>
      <c r="J202" s="155">
        <f aca="true" t="shared" si="15" ref="J202:J265">J201+7</f>
        <v>41907</v>
      </c>
      <c r="K202" s="156">
        <v>30</v>
      </c>
      <c r="L202" s="161"/>
    </row>
    <row r="203" spans="1:12" s="27" customFormat="1" ht="16.5" customHeight="1">
      <c r="A203" s="42"/>
      <c r="B203" s="43">
        <v>40</v>
      </c>
      <c r="C203" s="44">
        <f t="shared" si="13"/>
        <v>41911</v>
      </c>
      <c r="D203" s="44">
        <f t="shared" si="14"/>
        <v>41917</v>
      </c>
      <c r="E203" s="45">
        <v>133.31805755026673</v>
      </c>
      <c r="F203" s="46">
        <v>134.5</v>
      </c>
      <c r="G203" s="47">
        <v>125.49999999999999</v>
      </c>
      <c r="H203" s="41"/>
      <c r="I203" s="160">
        <v>40</v>
      </c>
      <c r="J203" s="155">
        <f t="shared" si="15"/>
        <v>41914</v>
      </c>
      <c r="K203" s="156">
        <v>28</v>
      </c>
      <c r="L203" s="161"/>
    </row>
    <row r="204" spans="1:12" s="27" customFormat="1" ht="16.5" customHeight="1">
      <c r="A204" s="42"/>
      <c r="B204" s="43">
        <v>41</v>
      </c>
      <c r="C204" s="44">
        <f t="shared" si="13"/>
        <v>41918</v>
      </c>
      <c r="D204" s="44">
        <f t="shared" si="14"/>
        <v>41924</v>
      </c>
      <c r="E204" s="45">
        <v>127.74607934907836</v>
      </c>
      <c r="F204" s="46">
        <v>129.20000000000002</v>
      </c>
      <c r="G204" s="47">
        <v>119.5</v>
      </c>
      <c r="H204" s="41"/>
      <c r="I204" s="160">
        <v>41</v>
      </c>
      <c r="J204" s="155">
        <f t="shared" si="15"/>
        <v>41921</v>
      </c>
      <c r="K204" s="156">
        <v>27</v>
      </c>
      <c r="L204" s="161"/>
    </row>
    <row r="205" spans="1:12" s="27" customFormat="1" ht="16.5" customHeight="1">
      <c r="A205" s="42"/>
      <c r="B205" s="43">
        <v>42</v>
      </c>
      <c r="C205" s="44">
        <f t="shared" si="13"/>
        <v>41925</v>
      </c>
      <c r="D205" s="44">
        <f t="shared" si="14"/>
        <v>41931</v>
      </c>
      <c r="E205" s="45">
        <v>127.26754258473345</v>
      </c>
      <c r="F205" s="46">
        <v>128.4</v>
      </c>
      <c r="G205" s="47">
        <v>119.39999999999999</v>
      </c>
      <c r="H205" s="41"/>
      <c r="I205" s="160">
        <v>42</v>
      </c>
      <c r="J205" s="155">
        <f t="shared" si="15"/>
        <v>41928</v>
      </c>
      <c r="K205" s="156">
        <v>27</v>
      </c>
      <c r="L205" s="161"/>
    </row>
    <row r="206" spans="1:12" s="27" customFormat="1" ht="16.5" customHeight="1">
      <c r="A206" s="42"/>
      <c r="B206" s="43">
        <v>43</v>
      </c>
      <c r="C206" s="44">
        <f t="shared" si="13"/>
        <v>41932</v>
      </c>
      <c r="D206" s="44">
        <f t="shared" si="14"/>
        <v>41938</v>
      </c>
      <c r="E206" s="45">
        <v>128.49425986842107</v>
      </c>
      <c r="F206" s="46">
        <v>129.5</v>
      </c>
      <c r="G206" s="47">
        <v>120.6</v>
      </c>
      <c r="H206" s="41"/>
      <c r="I206" s="160">
        <v>43</v>
      </c>
      <c r="J206" s="155">
        <f t="shared" si="15"/>
        <v>41935</v>
      </c>
      <c r="K206" s="156">
        <v>27</v>
      </c>
      <c r="L206" s="161"/>
    </row>
    <row r="207" spans="1:12" s="27" customFormat="1" ht="16.5" customHeight="1">
      <c r="A207" s="42"/>
      <c r="B207" s="43">
        <v>44</v>
      </c>
      <c r="C207" s="44">
        <f t="shared" si="13"/>
        <v>41939</v>
      </c>
      <c r="D207" s="44">
        <f t="shared" si="14"/>
        <v>41945</v>
      </c>
      <c r="E207" s="45">
        <v>129.32525599388552</v>
      </c>
      <c r="F207" s="46">
        <v>130.5</v>
      </c>
      <c r="G207" s="47">
        <v>122</v>
      </c>
      <c r="H207" s="41"/>
      <c r="I207" s="160">
        <v>44</v>
      </c>
      <c r="J207" s="155">
        <f t="shared" si="15"/>
        <v>41942</v>
      </c>
      <c r="K207" s="156">
        <v>28.5</v>
      </c>
      <c r="L207" s="161"/>
    </row>
    <row r="208" spans="1:12" s="27" customFormat="1" ht="16.5" customHeight="1">
      <c r="A208" s="42"/>
      <c r="B208" s="43">
        <v>45</v>
      </c>
      <c r="C208" s="44">
        <f t="shared" si="13"/>
        <v>41946</v>
      </c>
      <c r="D208" s="44">
        <f t="shared" si="14"/>
        <v>41952</v>
      </c>
      <c r="E208" s="45">
        <v>129.42760923210918</v>
      </c>
      <c r="F208" s="46">
        <v>130.8</v>
      </c>
      <c r="G208" s="47">
        <v>121.4</v>
      </c>
      <c r="H208" s="41"/>
      <c r="I208" s="160">
        <v>45</v>
      </c>
      <c r="J208" s="155">
        <f t="shared" si="15"/>
        <v>41949</v>
      </c>
      <c r="K208" s="156">
        <v>28.5</v>
      </c>
      <c r="L208" s="161"/>
    </row>
    <row r="209" spans="1:12" s="27" customFormat="1" ht="16.5" customHeight="1">
      <c r="A209" s="42"/>
      <c r="B209" s="43">
        <v>46</v>
      </c>
      <c r="C209" s="44">
        <f t="shared" si="13"/>
        <v>41953</v>
      </c>
      <c r="D209" s="44">
        <f t="shared" si="14"/>
        <v>41959</v>
      </c>
      <c r="E209" s="45">
        <v>129.00302262796072</v>
      </c>
      <c r="F209" s="46">
        <v>130.3</v>
      </c>
      <c r="G209" s="47">
        <v>121.8</v>
      </c>
      <c r="H209" s="41"/>
      <c r="I209" s="160">
        <v>46</v>
      </c>
      <c r="J209" s="155">
        <f t="shared" si="15"/>
        <v>41956</v>
      </c>
      <c r="K209" s="156">
        <v>28.5</v>
      </c>
      <c r="L209" s="161"/>
    </row>
    <row r="210" spans="1:65" s="27" customFormat="1" ht="16.5" customHeight="1">
      <c r="A210" s="42"/>
      <c r="B210" s="43">
        <v>47</v>
      </c>
      <c r="C210" s="44">
        <f>C209+7</f>
        <v>41960</v>
      </c>
      <c r="D210" s="44">
        <f t="shared" si="14"/>
        <v>41966</v>
      </c>
      <c r="E210" s="45">
        <v>129.21756805372345</v>
      </c>
      <c r="F210" s="46">
        <v>130.5</v>
      </c>
      <c r="G210" s="47">
        <v>121.6</v>
      </c>
      <c r="H210" s="48"/>
      <c r="I210" s="160">
        <v>47</v>
      </c>
      <c r="J210" s="155">
        <f t="shared" si="15"/>
        <v>41963</v>
      </c>
      <c r="K210" s="156">
        <v>29</v>
      </c>
      <c r="L210" s="162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</row>
    <row r="211" spans="1:65" s="27" customFormat="1" ht="16.5" customHeight="1">
      <c r="A211" s="42"/>
      <c r="B211" s="43">
        <v>48</v>
      </c>
      <c r="C211" s="44">
        <f t="shared" si="13"/>
        <v>41967</v>
      </c>
      <c r="D211" s="44">
        <f>C211+6</f>
        <v>41973</v>
      </c>
      <c r="E211" s="45">
        <v>129.0514897729103</v>
      </c>
      <c r="F211" s="46">
        <v>130.6</v>
      </c>
      <c r="G211" s="47">
        <v>121.3</v>
      </c>
      <c r="H211" s="48"/>
      <c r="I211" s="160">
        <v>48</v>
      </c>
      <c r="J211" s="155">
        <f t="shared" si="15"/>
        <v>41970</v>
      </c>
      <c r="K211" s="156">
        <v>29</v>
      </c>
      <c r="L211" s="162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</row>
    <row r="212" spans="1:65" s="27" customFormat="1" ht="16.5" customHeight="1">
      <c r="A212" s="42"/>
      <c r="B212" s="43">
        <v>49</v>
      </c>
      <c r="C212" s="44">
        <f t="shared" si="13"/>
        <v>41974</v>
      </c>
      <c r="D212" s="44">
        <f>C212+6</f>
        <v>41980</v>
      </c>
      <c r="E212" s="45">
        <v>125.17913986006108</v>
      </c>
      <c r="F212" s="46">
        <v>126.4</v>
      </c>
      <c r="G212" s="47">
        <v>118.2</v>
      </c>
      <c r="H212" s="48"/>
      <c r="I212" s="160">
        <v>49</v>
      </c>
      <c r="J212" s="155">
        <f t="shared" si="15"/>
        <v>41977</v>
      </c>
      <c r="K212" s="156">
        <v>29</v>
      </c>
      <c r="L212" s="162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</row>
    <row r="213" spans="1:65" s="27" customFormat="1" ht="16.5" customHeight="1">
      <c r="A213" s="42"/>
      <c r="B213" s="43">
        <v>50</v>
      </c>
      <c r="C213" s="44">
        <f t="shared" si="13"/>
        <v>41981</v>
      </c>
      <c r="D213" s="44">
        <f>C213+6</f>
        <v>41987</v>
      </c>
      <c r="E213" s="45">
        <v>121.54184516265315</v>
      </c>
      <c r="F213" s="46">
        <v>122.8</v>
      </c>
      <c r="G213" s="47">
        <v>114.5</v>
      </c>
      <c r="H213" s="48"/>
      <c r="I213" s="160">
        <v>50</v>
      </c>
      <c r="J213" s="155">
        <f t="shared" si="15"/>
        <v>41984</v>
      </c>
      <c r="K213" s="156">
        <v>29</v>
      </c>
      <c r="L213" s="162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</row>
    <row r="214" spans="1:65" s="27" customFormat="1" ht="16.5" customHeight="1">
      <c r="A214" s="42"/>
      <c r="B214" s="43">
        <v>51</v>
      </c>
      <c r="C214" s="44">
        <f t="shared" si="13"/>
        <v>41988</v>
      </c>
      <c r="D214" s="44">
        <f>C214+6</f>
        <v>41994</v>
      </c>
      <c r="E214" s="45">
        <v>121.6467072630659</v>
      </c>
      <c r="F214" s="46">
        <v>122.9</v>
      </c>
      <c r="G214" s="47">
        <v>114.1</v>
      </c>
      <c r="H214" s="48"/>
      <c r="I214" s="160">
        <v>51</v>
      </c>
      <c r="J214" s="155">
        <f t="shared" si="15"/>
        <v>41991</v>
      </c>
      <c r="K214" s="156">
        <v>29</v>
      </c>
      <c r="L214" s="162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</row>
    <row r="215" spans="1:65" s="27" customFormat="1" ht="16.5" customHeight="1" thickBot="1">
      <c r="A215" s="54"/>
      <c r="B215" s="49">
        <v>52</v>
      </c>
      <c r="C215" s="50">
        <f t="shared" si="13"/>
        <v>41995</v>
      </c>
      <c r="D215" s="50">
        <f>C215+6</f>
        <v>42001</v>
      </c>
      <c r="E215" s="51">
        <v>121.13917895056771</v>
      </c>
      <c r="F215" s="52">
        <v>122.5</v>
      </c>
      <c r="G215" s="53">
        <v>114.3</v>
      </c>
      <c r="H215" s="48"/>
      <c r="I215" s="160">
        <v>52</v>
      </c>
      <c r="J215" s="155">
        <f t="shared" si="15"/>
        <v>41998</v>
      </c>
      <c r="K215" s="156">
        <v>29</v>
      </c>
      <c r="L215" s="162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</row>
    <row r="216" spans="1:12" ht="16.5" customHeight="1">
      <c r="A216" s="35">
        <v>2015</v>
      </c>
      <c r="B216" s="36">
        <v>1</v>
      </c>
      <c r="C216" s="37">
        <v>42002</v>
      </c>
      <c r="D216" s="93">
        <f aca="true" t="shared" si="16" ref="D216:D242">C216+6</f>
        <v>42008</v>
      </c>
      <c r="E216" s="38">
        <v>121.60679466475268</v>
      </c>
      <c r="F216" s="39">
        <v>123</v>
      </c>
      <c r="G216" s="40">
        <v>114.7</v>
      </c>
      <c r="H216" s="41"/>
      <c r="I216" s="160">
        <v>1</v>
      </c>
      <c r="J216" s="155">
        <f t="shared" si="15"/>
        <v>42005</v>
      </c>
      <c r="K216" s="156">
        <v>29</v>
      </c>
      <c r="L216" s="163"/>
    </row>
    <row r="217" spans="1:12" ht="16.5" customHeight="1">
      <c r="A217" s="42"/>
      <c r="B217" s="43">
        <v>2</v>
      </c>
      <c r="C217" s="44">
        <f>C216+7</f>
        <v>42009</v>
      </c>
      <c r="D217" s="44">
        <f t="shared" si="16"/>
        <v>42015</v>
      </c>
      <c r="E217" s="45">
        <v>121.16480255703841</v>
      </c>
      <c r="F217" s="46">
        <v>122.5</v>
      </c>
      <c r="G217" s="47">
        <v>114.3</v>
      </c>
      <c r="H217" s="41"/>
      <c r="I217" s="160">
        <v>2</v>
      </c>
      <c r="J217" s="155">
        <f t="shared" si="15"/>
        <v>42012</v>
      </c>
      <c r="K217" s="156">
        <v>29</v>
      </c>
      <c r="L217" s="163"/>
    </row>
    <row r="218" spans="1:12" ht="16.5" customHeight="1">
      <c r="A218" s="42"/>
      <c r="B218" s="43">
        <v>3</v>
      </c>
      <c r="C218" s="44">
        <f aca="true" t="shared" si="17" ref="C218:C268">C217+7</f>
        <v>42016</v>
      </c>
      <c r="D218" s="44">
        <f t="shared" si="16"/>
        <v>42022</v>
      </c>
      <c r="E218" s="45">
        <v>120.70075347247298</v>
      </c>
      <c r="F218" s="46">
        <v>122</v>
      </c>
      <c r="G218" s="47">
        <v>113.9</v>
      </c>
      <c r="H218" s="41"/>
      <c r="I218" s="160">
        <v>3</v>
      </c>
      <c r="J218" s="155">
        <f t="shared" si="15"/>
        <v>42019</v>
      </c>
      <c r="K218" s="156">
        <v>31.5</v>
      </c>
      <c r="L218" s="163"/>
    </row>
    <row r="219" spans="1:12" ht="16.5" customHeight="1">
      <c r="A219" s="42"/>
      <c r="B219" s="43">
        <v>4</v>
      </c>
      <c r="C219" s="44">
        <f t="shared" si="17"/>
        <v>42023</v>
      </c>
      <c r="D219" s="44">
        <f t="shared" si="16"/>
        <v>42029</v>
      </c>
      <c r="E219" s="45">
        <v>120.42239899319694</v>
      </c>
      <c r="F219" s="46">
        <v>121.6</v>
      </c>
      <c r="G219" s="47">
        <v>113.4</v>
      </c>
      <c r="H219" s="41"/>
      <c r="I219" s="160">
        <v>4</v>
      </c>
      <c r="J219" s="155">
        <f t="shared" si="15"/>
        <v>42026</v>
      </c>
      <c r="K219" s="156">
        <v>31.5</v>
      </c>
      <c r="L219" s="163"/>
    </row>
    <row r="220" spans="1:12" ht="16.5" customHeight="1">
      <c r="A220" s="42"/>
      <c r="B220" s="43">
        <v>5</v>
      </c>
      <c r="C220" s="44">
        <f t="shared" si="17"/>
        <v>42030</v>
      </c>
      <c r="D220" s="44">
        <f t="shared" si="16"/>
        <v>42036</v>
      </c>
      <c r="E220" s="45">
        <v>120.59842874325051</v>
      </c>
      <c r="F220" s="46">
        <v>121.9</v>
      </c>
      <c r="G220" s="47">
        <v>112.9</v>
      </c>
      <c r="H220" s="41"/>
      <c r="I220" s="160">
        <v>5</v>
      </c>
      <c r="J220" s="155">
        <f t="shared" si="15"/>
        <v>42033</v>
      </c>
      <c r="K220" s="156">
        <v>33.5</v>
      </c>
      <c r="L220" s="163"/>
    </row>
    <row r="221" spans="1:12" ht="16.5" customHeight="1">
      <c r="A221" s="42"/>
      <c r="B221" s="43">
        <v>6</v>
      </c>
      <c r="C221" s="44">
        <f t="shared" si="17"/>
        <v>42037</v>
      </c>
      <c r="D221" s="44">
        <f t="shared" si="16"/>
        <v>42043</v>
      </c>
      <c r="E221" s="45">
        <v>123.98534948310447</v>
      </c>
      <c r="F221" s="46">
        <v>125.2</v>
      </c>
      <c r="G221" s="47">
        <v>117</v>
      </c>
      <c r="H221" s="41"/>
      <c r="I221" s="160">
        <v>6</v>
      </c>
      <c r="J221" s="155">
        <f t="shared" si="15"/>
        <v>42040</v>
      </c>
      <c r="K221" s="156">
        <v>34.5</v>
      </c>
      <c r="L221" s="163"/>
    </row>
    <row r="222" spans="1:12" ht="16.5" customHeight="1">
      <c r="A222" s="42"/>
      <c r="B222" s="43">
        <v>7</v>
      </c>
      <c r="C222" s="44">
        <f t="shared" si="17"/>
        <v>42044</v>
      </c>
      <c r="D222" s="44">
        <f t="shared" si="16"/>
        <v>42050</v>
      </c>
      <c r="E222" s="45">
        <v>125.39044402267562</v>
      </c>
      <c r="F222" s="46">
        <v>126.7</v>
      </c>
      <c r="G222" s="47">
        <v>117.9</v>
      </c>
      <c r="H222" s="41"/>
      <c r="I222" s="160">
        <v>7</v>
      </c>
      <c r="J222" s="155">
        <f t="shared" si="15"/>
        <v>42047</v>
      </c>
      <c r="K222" s="156">
        <v>36.5</v>
      </c>
      <c r="L222" s="163"/>
    </row>
    <row r="223" spans="1:12" ht="16.5" customHeight="1">
      <c r="A223" s="42"/>
      <c r="B223" s="43">
        <v>8</v>
      </c>
      <c r="C223" s="44">
        <f t="shared" si="17"/>
        <v>42051</v>
      </c>
      <c r="D223" s="44">
        <f t="shared" si="16"/>
        <v>42057</v>
      </c>
      <c r="E223" s="45">
        <v>128.6703194769952</v>
      </c>
      <c r="F223" s="46">
        <v>129.8</v>
      </c>
      <c r="G223" s="47">
        <v>121.4</v>
      </c>
      <c r="H223" s="41"/>
      <c r="I223" s="160">
        <v>8</v>
      </c>
      <c r="J223" s="155">
        <f t="shared" si="15"/>
        <v>42054</v>
      </c>
      <c r="K223" s="156">
        <v>39</v>
      </c>
      <c r="L223" s="163"/>
    </row>
    <row r="224" spans="1:12" ht="16.5" customHeight="1">
      <c r="A224" s="42"/>
      <c r="B224" s="43">
        <v>9</v>
      </c>
      <c r="C224" s="44">
        <f t="shared" si="17"/>
        <v>42058</v>
      </c>
      <c r="D224" s="44">
        <f t="shared" si="16"/>
        <v>42064</v>
      </c>
      <c r="E224" s="45">
        <v>135.9738083304417</v>
      </c>
      <c r="F224" s="46">
        <v>137</v>
      </c>
      <c r="G224" s="47">
        <v>129.1</v>
      </c>
      <c r="H224" s="41"/>
      <c r="I224" s="160">
        <v>9</v>
      </c>
      <c r="J224" s="155">
        <f t="shared" si="15"/>
        <v>42061</v>
      </c>
      <c r="K224" s="156">
        <v>41</v>
      </c>
      <c r="L224" s="163"/>
    </row>
    <row r="225" spans="1:12" ht="16.5" customHeight="1">
      <c r="A225" s="42"/>
      <c r="B225" s="43">
        <v>10</v>
      </c>
      <c r="C225" s="44">
        <f t="shared" si="17"/>
        <v>42065</v>
      </c>
      <c r="D225" s="44">
        <f t="shared" si="16"/>
        <v>42071</v>
      </c>
      <c r="E225" s="45">
        <v>137.72617344744728</v>
      </c>
      <c r="F225" s="46">
        <v>138.9</v>
      </c>
      <c r="G225" s="47">
        <v>130</v>
      </c>
      <c r="H225" s="41"/>
      <c r="I225" s="160">
        <v>10</v>
      </c>
      <c r="J225" s="155">
        <f t="shared" si="15"/>
        <v>42068</v>
      </c>
      <c r="K225" s="156">
        <v>41.5</v>
      </c>
      <c r="L225" s="163"/>
    </row>
    <row r="226" spans="1:12" ht="16.5" customHeight="1">
      <c r="A226" s="42"/>
      <c r="B226" s="43">
        <v>11</v>
      </c>
      <c r="C226" s="44">
        <f t="shared" si="17"/>
        <v>42072</v>
      </c>
      <c r="D226" s="44">
        <f t="shared" si="16"/>
        <v>42078</v>
      </c>
      <c r="E226" s="45">
        <v>133.5985458804011</v>
      </c>
      <c r="F226" s="46">
        <v>134.7</v>
      </c>
      <c r="G226" s="47">
        <v>126.5</v>
      </c>
      <c r="H226" s="41"/>
      <c r="I226" s="160">
        <v>11</v>
      </c>
      <c r="J226" s="155">
        <f t="shared" si="15"/>
        <v>42075</v>
      </c>
      <c r="K226" s="156">
        <v>41.5</v>
      </c>
      <c r="L226" s="163"/>
    </row>
    <row r="227" spans="1:12" ht="16.5" customHeight="1">
      <c r="A227" s="42"/>
      <c r="B227" s="43">
        <v>12</v>
      </c>
      <c r="C227" s="44">
        <f t="shared" si="17"/>
        <v>42079</v>
      </c>
      <c r="D227" s="44">
        <f t="shared" si="16"/>
        <v>42085</v>
      </c>
      <c r="E227" s="45">
        <v>130.03244308231174</v>
      </c>
      <c r="F227" s="46">
        <v>131.1</v>
      </c>
      <c r="G227" s="47">
        <v>123.4</v>
      </c>
      <c r="H227" s="41"/>
      <c r="I227" s="160">
        <v>12</v>
      </c>
      <c r="J227" s="155">
        <f t="shared" si="15"/>
        <v>42082</v>
      </c>
      <c r="K227" s="156">
        <v>42</v>
      </c>
      <c r="L227" s="163"/>
    </row>
    <row r="228" spans="1:12" ht="16.5" customHeight="1">
      <c r="A228" s="42"/>
      <c r="B228" s="43">
        <v>13</v>
      </c>
      <c r="C228" s="44">
        <f t="shared" si="17"/>
        <v>42086</v>
      </c>
      <c r="D228" s="44">
        <f t="shared" si="16"/>
        <v>42092</v>
      </c>
      <c r="E228" s="45">
        <v>130.2648846681975</v>
      </c>
      <c r="F228" s="46">
        <v>131.4</v>
      </c>
      <c r="G228" s="47">
        <v>122.9</v>
      </c>
      <c r="H228" s="41"/>
      <c r="I228" s="160">
        <v>13</v>
      </c>
      <c r="J228" s="155">
        <f t="shared" si="15"/>
        <v>42089</v>
      </c>
      <c r="K228" s="156">
        <v>42</v>
      </c>
      <c r="L228" s="163"/>
    </row>
    <row r="229" spans="1:12" ht="16.5" customHeight="1">
      <c r="A229" s="42"/>
      <c r="B229" s="43">
        <v>14</v>
      </c>
      <c r="C229" s="44">
        <f t="shared" si="17"/>
        <v>42093</v>
      </c>
      <c r="D229" s="44">
        <f t="shared" si="16"/>
        <v>42099</v>
      </c>
      <c r="E229" s="45">
        <v>130.8013168014725</v>
      </c>
      <c r="F229" s="46">
        <v>131.8</v>
      </c>
      <c r="G229" s="47">
        <v>123.5</v>
      </c>
      <c r="H229" s="41"/>
      <c r="I229" s="160">
        <v>14</v>
      </c>
      <c r="J229" s="155">
        <f t="shared" si="15"/>
        <v>42096</v>
      </c>
      <c r="K229" s="156">
        <v>42</v>
      </c>
      <c r="L229" s="163"/>
    </row>
    <row r="230" spans="1:12" ht="16.5" customHeight="1">
      <c r="A230" s="42"/>
      <c r="B230" s="43">
        <v>15</v>
      </c>
      <c r="C230" s="44">
        <f t="shared" si="17"/>
        <v>42100</v>
      </c>
      <c r="D230" s="44">
        <f t="shared" si="16"/>
        <v>42106</v>
      </c>
      <c r="E230" s="45">
        <v>131.21683681460283</v>
      </c>
      <c r="F230" s="46">
        <v>132.4</v>
      </c>
      <c r="G230" s="47">
        <v>123.8</v>
      </c>
      <c r="H230" s="41"/>
      <c r="I230" s="160">
        <v>15</v>
      </c>
      <c r="J230" s="155">
        <f t="shared" si="15"/>
        <v>42103</v>
      </c>
      <c r="K230" s="156">
        <v>42</v>
      </c>
      <c r="L230" s="163"/>
    </row>
    <row r="231" spans="1:12" ht="16.5" customHeight="1">
      <c r="A231" s="42"/>
      <c r="B231" s="43">
        <v>16</v>
      </c>
      <c r="C231" s="44">
        <f t="shared" si="17"/>
        <v>42107</v>
      </c>
      <c r="D231" s="44">
        <f t="shared" si="16"/>
        <v>42113</v>
      </c>
      <c r="E231" s="45">
        <v>135.05905380623045</v>
      </c>
      <c r="F231" s="46">
        <v>136.2</v>
      </c>
      <c r="G231" s="47">
        <v>127.8</v>
      </c>
      <c r="H231" s="41"/>
      <c r="I231" s="160">
        <v>16</v>
      </c>
      <c r="J231" s="155">
        <f t="shared" si="15"/>
        <v>42110</v>
      </c>
      <c r="K231" s="156">
        <v>42</v>
      </c>
      <c r="L231" s="163"/>
    </row>
    <row r="232" spans="1:12" ht="16.5" customHeight="1">
      <c r="A232" s="42"/>
      <c r="B232" s="43">
        <v>17</v>
      </c>
      <c r="C232" s="44">
        <f t="shared" si="17"/>
        <v>42114</v>
      </c>
      <c r="D232" s="44">
        <f t="shared" si="16"/>
        <v>42120</v>
      </c>
      <c r="E232" s="45">
        <v>140.20027433510154</v>
      </c>
      <c r="F232" s="46">
        <v>141.3</v>
      </c>
      <c r="G232" s="47">
        <v>132.9</v>
      </c>
      <c r="H232" s="41"/>
      <c r="I232" s="160">
        <v>17</v>
      </c>
      <c r="J232" s="155">
        <f t="shared" si="15"/>
        <v>42117</v>
      </c>
      <c r="K232" s="156">
        <v>42</v>
      </c>
      <c r="L232" s="163"/>
    </row>
    <row r="233" spans="1:12" ht="16.5" customHeight="1">
      <c r="A233" s="42"/>
      <c r="B233" s="43">
        <v>18</v>
      </c>
      <c r="C233" s="44">
        <f t="shared" si="17"/>
        <v>42121</v>
      </c>
      <c r="D233" s="44">
        <f t="shared" si="16"/>
        <v>42127</v>
      </c>
      <c r="E233" s="45">
        <v>137.14420352313743</v>
      </c>
      <c r="F233" s="46">
        <v>138.3</v>
      </c>
      <c r="G233" s="47">
        <v>130</v>
      </c>
      <c r="H233" s="41"/>
      <c r="I233" s="160">
        <v>18</v>
      </c>
      <c r="J233" s="155">
        <f t="shared" si="15"/>
        <v>42124</v>
      </c>
      <c r="K233" s="156">
        <v>39.5</v>
      </c>
      <c r="L233" s="163"/>
    </row>
    <row r="234" spans="1:12" ht="16.5" customHeight="1">
      <c r="A234" s="42"/>
      <c r="B234" s="43">
        <v>19</v>
      </c>
      <c r="C234" s="44">
        <f t="shared" si="17"/>
        <v>42128</v>
      </c>
      <c r="D234" s="44">
        <f t="shared" si="16"/>
        <v>42134</v>
      </c>
      <c r="E234" s="45">
        <v>130.56890109890108</v>
      </c>
      <c r="F234" s="46">
        <v>131.7</v>
      </c>
      <c r="G234" s="47">
        <v>123.2</v>
      </c>
      <c r="H234" s="41"/>
      <c r="I234" s="160">
        <v>19</v>
      </c>
      <c r="J234" s="155">
        <f t="shared" si="15"/>
        <v>42131</v>
      </c>
      <c r="K234" s="156">
        <v>37.5</v>
      </c>
      <c r="L234" s="163"/>
    </row>
    <row r="235" spans="1:12" ht="16.5" customHeight="1">
      <c r="A235" s="42"/>
      <c r="B235" s="43">
        <v>20</v>
      </c>
      <c r="C235" s="44">
        <f t="shared" si="17"/>
        <v>42135</v>
      </c>
      <c r="D235" s="44">
        <f t="shared" si="16"/>
        <v>42141</v>
      </c>
      <c r="E235" s="45">
        <v>129.80453024310643</v>
      </c>
      <c r="F235" s="46">
        <v>131</v>
      </c>
      <c r="G235" s="47">
        <v>122.5</v>
      </c>
      <c r="H235" s="41"/>
      <c r="I235" s="160">
        <v>20</v>
      </c>
      <c r="J235" s="155">
        <f t="shared" si="15"/>
        <v>42138</v>
      </c>
      <c r="K235" s="156">
        <v>37.5</v>
      </c>
      <c r="L235" s="163"/>
    </row>
    <row r="236" spans="1:12" ht="16.5" customHeight="1">
      <c r="A236" s="42"/>
      <c r="B236" s="43">
        <v>21</v>
      </c>
      <c r="C236" s="44">
        <f t="shared" si="17"/>
        <v>42142</v>
      </c>
      <c r="D236" s="44">
        <f t="shared" si="16"/>
        <v>42148</v>
      </c>
      <c r="E236" s="45">
        <v>131.4854733676479</v>
      </c>
      <c r="F236" s="46">
        <v>132.6</v>
      </c>
      <c r="G236" s="47">
        <v>124.2</v>
      </c>
      <c r="H236" s="41"/>
      <c r="I236" s="160">
        <v>21</v>
      </c>
      <c r="J236" s="155">
        <f t="shared" si="15"/>
        <v>42145</v>
      </c>
      <c r="K236" s="156">
        <v>37.5</v>
      </c>
      <c r="L236" s="163"/>
    </row>
    <row r="237" spans="1:12" ht="16.5" customHeight="1">
      <c r="A237" s="42"/>
      <c r="B237" s="43">
        <v>22</v>
      </c>
      <c r="C237" s="44">
        <f t="shared" si="17"/>
        <v>42149</v>
      </c>
      <c r="D237" s="44">
        <f t="shared" si="16"/>
        <v>42155</v>
      </c>
      <c r="E237" s="45">
        <v>133.34380883918325</v>
      </c>
      <c r="F237" s="46">
        <v>134.6</v>
      </c>
      <c r="G237" s="47">
        <v>126.2</v>
      </c>
      <c r="H237" s="41"/>
      <c r="I237" s="160">
        <v>22</v>
      </c>
      <c r="J237" s="155">
        <f t="shared" si="15"/>
        <v>42152</v>
      </c>
      <c r="K237" s="156">
        <v>36.5</v>
      </c>
      <c r="L237" s="163"/>
    </row>
    <row r="238" spans="1:12" ht="16.5" customHeight="1">
      <c r="A238" s="42"/>
      <c r="B238" s="43">
        <v>23</v>
      </c>
      <c r="C238" s="44">
        <f t="shared" si="17"/>
        <v>42156</v>
      </c>
      <c r="D238" s="44">
        <f t="shared" si="16"/>
        <v>42162</v>
      </c>
      <c r="E238" s="45">
        <v>133.0828662942414</v>
      </c>
      <c r="F238" s="46">
        <v>134.2</v>
      </c>
      <c r="G238" s="47">
        <v>126.2</v>
      </c>
      <c r="H238" s="41"/>
      <c r="I238" s="160">
        <v>23</v>
      </c>
      <c r="J238" s="155">
        <f t="shared" si="15"/>
        <v>42159</v>
      </c>
      <c r="K238" s="156">
        <v>36.5</v>
      </c>
      <c r="L238" s="163"/>
    </row>
    <row r="239" spans="1:12" ht="16.5" customHeight="1">
      <c r="A239" s="42"/>
      <c r="B239" s="43">
        <v>24</v>
      </c>
      <c r="C239" s="44">
        <f t="shared" si="17"/>
        <v>42163</v>
      </c>
      <c r="D239" s="44">
        <f t="shared" si="16"/>
        <v>42169</v>
      </c>
      <c r="E239" s="45">
        <v>134.22290493401698</v>
      </c>
      <c r="F239" s="46">
        <v>135.4</v>
      </c>
      <c r="G239" s="47">
        <v>127.1</v>
      </c>
      <c r="H239" s="41"/>
      <c r="I239" s="160">
        <v>24</v>
      </c>
      <c r="J239" s="155">
        <f t="shared" si="15"/>
        <v>42166</v>
      </c>
      <c r="K239" s="156">
        <v>36.5</v>
      </c>
      <c r="L239" s="163"/>
    </row>
    <row r="240" spans="1:12" ht="16.5" customHeight="1">
      <c r="A240" s="42"/>
      <c r="B240" s="43">
        <v>25</v>
      </c>
      <c r="C240" s="44">
        <f t="shared" si="17"/>
        <v>42170</v>
      </c>
      <c r="D240" s="44">
        <f t="shared" si="16"/>
        <v>42176</v>
      </c>
      <c r="E240" s="45">
        <v>138.33725704639747</v>
      </c>
      <c r="F240" s="46">
        <v>139.4</v>
      </c>
      <c r="G240" s="47">
        <v>131.4</v>
      </c>
      <c r="H240" s="41"/>
      <c r="I240" s="160">
        <v>25</v>
      </c>
      <c r="J240" s="155">
        <f t="shared" si="15"/>
        <v>42173</v>
      </c>
      <c r="K240" s="156">
        <v>34.5</v>
      </c>
      <c r="L240" s="163"/>
    </row>
    <row r="241" spans="1:12" ht="16.5" customHeight="1">
      <c r="A241" s="42"/>
      <c r="B241" s="43">
        <v>26</v>
      </c>
      <c r="C241" s="44">
        <f>C240+7</f>
        <v>42177</v>
      </c>
      <c r="D241" s="44">
        <f t="shared" si="16"/>
        <v>42183</v>
      </c>
      <c r="E241" s="45">
        <v>135.23764358931672</v>
      </c>
      <c r="F241" s="46">
        <v>136.2</v>
      </c>
      <c r="G241" s="47">
        <v>128.4</v>
      </c>
      <c r="H241" s="41"/>
      <c r="I241" s="160">
        <v>26</v>
      </c>
      <c r="J241" s="155">
        <f t="shared" si="15"/>
        <v>42180</v>
      </c>
      <c r="K241" s="156">
        <v>32.5</v>
      </c>
      <c r="L241" s="163"/>
    </row>
    <row r="242" spans="1:12" ht="16.5" customHeight="1">
      <c r="A242" s="42"/>
      <c r="B242" s="43">
        <v>27</v>
      </c>
      <c r="C242" s="44">
        <f t="shared" si="17"/>
        <v>42184</v>
      </c>
      <c r="D242" s="44">
        <f t="shared" si="16"/>
        <v>42190</v>
      </c>
      <c r="E242" s="45">
        <v>127.86148386704745</v>
      </c>
      <c r="F242" s="46">
        <v>128.9</v>
      </c>
      <c r="G242" s="47">
        <v>121.2</v>
      </c>
      <c r="H242" s="41"/>
      <c r="I242" s="160">
        <v>27</v>
      </c>
      <c r="J242" s="155">
        <f t="shared" si="15"/>
        <v>42187</v>
      </c>
      <c r="K242" s="156">
        <v>30.5</v>
      </c>
      <c r="L242" s="163"/>
    </row>
    <row r="243" spans="1:12" ht="16.5" customHeight="1">
      <c r="A243" s="42"/>
      <c r="B243" s="43">
        <v>28</v>
      </c>
      <c r="C243" s="44">
        <f t="shared" si="17"/>
        <v>42191</v>
      </c>
      <c r="D243" s="44">
        <f>C243+6</f>
        <v>42197</v>
      </c>
      <c r="E243" s="45">
        <v>127.44502926753975</v>
      </c>
      <c r="F243" s="46">
        <v>128.4</v>
      </c>
      <c r="G243" s="47">
        <v>120.9</v>
      </c>
      <c r="H243" s="41"/>
      <c r="I243" s="160">
        <v>28</v>
      </c>
      <c r="J243" s="155">
        <f t="shared" si="15"/>
        <v>42194</v>
      </c>
      <c r="K243" s="156">
        <v>30.5</v>
      </c>
      <c r="L243" s="163"/>
    </row>
    <row r="244" spans="1:12" ht="16.5" customHeight="1">
      <c r="A244" s="42"/>
      <c r="B244" s="43">
        <v>29</v>
      </c>
      <c r="C244" s="44">
        <f t="shared" si="17"/>
        <v>42198</v>
      </c>
      <c r="D244" s="44">
        <f aca="true" t="shared" si="18" ref="D244:D262">C244+6</f>
        <v>42204</v>
      </c>
      <c r="E244" s="45">
        <v>129.12298108844044</v>
      </c>
      <c r="F244" s="46">
        <v>130.1</v>
      </c>
      <c r="G244" s="47">
        <v>122.2</v>
      </c>
      <c r="H244" s="41"/>
      <c r="I244" s="160">
        <v>29</v>
      </c>
      <c r="J244" s="155">
        <f t="shared" si="15"/>
        <v>42201</v>
      </c>
      <c r="K244" s="156">
        <v>29.5</v>
      </c>
      <c r="L244" s="163"/>
    </row>
    <row r="245" spans="1:12" ht="16.5" customHeight="1">
      <c r="A245" s="42"/>
      <c r="B245" s="43">
        <v>30</v>
      </c>
      <c r="C245" s="44">
        <f t="shared" si="17"/>
        <v>42205</v>
      </c>
      <c r="D245" s="44">
        <f t="shared" si="18"/>
        <v>42211</v>
      </c>
      <c r="E245" s="45">
        <v>128.41400640524952</v>
      </c>
      <c r="F245" s="46">
        <v>129.4</v>
      </c>
      <c r="G245" s="47">
        <v>121.5</v>
      </c>
      <c r="H245" s="41"/>
      <c r="I245" s="160">
        <v>30</v>
      </c>
      <c r="J245" s="155">
        <f t="shared" si="15"/>
        <v>42208</v>
      </c>
      <c r="K245" s="156">
        <v>28.5</v>
      </c>
      <c r="L245" s="163"/>
    </row>
    <row r="246" spans="1:12" ht="16.5" customHeight="1">
      <c r="A246" s="42"/>
      <c r="B246" s="43">
        <v>31</v>
      </c>
      <c r="C246" s="44">
        <f t="shared" si="17"/>
        <v>42212</v>
      </c>
      <c r="D246" s="44">
        <f t="shared" si="18"/>
        <v>42218</v>
      </c>
      <c r="E246" s="45">
        <v>128.22829904191718</v>
      </c>
      <c r="F246" s="46">
        <v>129.2</v>
      </c>
      <c r="G246" s="47">
        <v>121.6</v>
      </c>
      <c r="H246" s="41"/>
      <c r="I246" s="160">
        <v>31</v>
      </c>
      <c r="J246" s="155">
        <f t="shared" si="15"/>
        <v>42215</v>
      </c>
      <c r="K246" s="156">
        <v>30.5</v>
      </c>
      <c r="L246" s="163"/>
    </row>
    <row r="247" spans="1:12" ht="16.5" customHeight="1">
      <c r="A247" s="42"/>
      <c r="B247" s="43">
        <v>32</v>
      </c>
      <c r="C247" s="44">
        <f t="shared" si="17"/>
        <v>42219</v>
      </c>
      <c r="D247" s="44">
        <f t="shared" si="18"/>
        <v>42225</v>
      </c>
      <c r="E247" s="45">
        <v>129.49249537874454</v>
      </c>
      <c r="F247" s="46">
        <v>130.4</v>
      </c>
      <c r="G247" s="47">
        <v>123.1</v>
      </c>
      <c r="H247" s="41"/>
      <c r="I247" s="160">
        <v>32</v>
      </c>
      <c r="J247" s="155">
        <f t="shared" si="15"/>
        <v>42222</v>
      </c>
      <c r="K247" s="156">
        <v>29.5</v>
      </c>
      <c r="L247" s="163"/>
    </row>
    <row r="248" spans="1:12" ht="16.5" customHeight="1">
      <c r="A248" s="42"/>
      <c r="B248" s="43">
        <v>33</v>
      </c>
      <c r="C248" s="44">
        <f t="shared" si="17"/>
        <v>42226</v>
      </c>
      <c r="D248" s="44">
        <f t="shared" si="18"/>
        <v>42232</v>
      </c>
      <c r="E248" s="45">
        <v>127.62826665246763</v>
      </c>
      <c r="F248" s="46">
        <v>128.6</v>
      </c>
      <c r="G248" s="47">
        <v>120.8</v>
      </c>
      <c r="H248" s="41"/>
      <c r="I248" s="160">
        <v>33</v>
      </c>
      <c r="J248" s="155">
        <f t="shared" si="15"/>
        <v>42229</v>
      </c>
      <c r="K248" s="156">
        <v>28.5</v>
      </c>
      <c r="L248" s="163"/>
    </row>
    <row r="249" spans="1:12" ht="16.5" customHeight="1">
      <c r="A249" s="42"/>
      <c r="B249" s="43">
        <v>34</v>
      </c>
      <c r="C249" s="44">
        <f t="shared" si="17"/>
        <v>42233</v>
      </c>
      <c r="D249" s="44">
        <f t="shared" si="18"/>
        <v>42239</v>
      </c>
      <c r="E249" s="45">
        <v>127.04224716218818</v>
      </c>
      <c r="F249" s="46">
        <v>128</v>
      </c>
      <c r="G249" s="47">
        <v>119.8</v>
      </c>
      <c r="H249" s="41"/>
      <c r="I249" s="160">
        <v>34</v>
      </c>
      <c r="J249" s="155">
        <f t="shared" si="15"/>
        <v>42236</v>
      </c>
      <c r="K249" s="156">
        <v>28.5</v>
      </c>
      <c r="L249" s="163"/>
    </row>
    <row r="250" spans="1:12" ht="16.5" customHeight="1">
      <c r="A250" s="42"/>
      <c r="B250" s="43">
        <v>35</v>
      </c>
      <c r="C250" s="44">
        <f t="shared" si="17"/>
        <v>42240</v>
      </c>
      <c r="D250" s="44">
        <f t="shared" si="18"/>
        <v>42246</v>
      </c>
      <c r="E250" s="45">
        <v>127.44037120140479</v>
      </c>
      <c r="F250" s="46">
        <v>128.2</v>
      </c>
      <c r="G250" s="47">
        <v>121</v>
      </c>
      <c r="H250" s="41"/>
      <c r="I250" s="160">
        <v>35</v>
      </c>
      <c r="J250" s="155">
        <f t="shared" si="15"/>
        <v>42243</v>
      </c>
      <c r="K250" s="156">
        <v>28</v>
      </c>
      <c r="L250" s="163"/>
    </row>
    <row r="251" spans="1:12" ht="16.5" customHeight="1">
      <c r="A251" s="42"/>
      <c r="B251" s="43">
        <v>36</v>
      </c>
      <c r="C251" s="44">
        <f t="shared" si="17"/>
        <v>42247</v>
      </c>
      <c r="D251" s="44">
        <f t="shared" si="18"/>
        <v>42253</v>
      </c>
      <c r="E251" s="45">
        <v>130.52408496889618</v>
      </c>
      <c r="F251" s="46">
        <v>131.5</v>
      </c>
      <c r="G251" s="47">
        <v>123.2</v>
      </c>
      <c r="H251" s="41"/>
      <c r="I251" s="160">
        <v>36</v>
      </c>
      <c r="J251" s="155">
        <f t="shared" si="15"/>
        <v>42250</v>
      </c>
      <c r="K251" s="156">
        <v>29</v>
      </c>
      <c r="L251" s="163"/>
    </row>
    <row r="252" spans="1:12" ht="16.5" customHeight="1">
      <c r="A252" s="42"/>
      <c r="B252" s="43">
        <v>37</v>
      </c>
      <c r="C252" s="44">
        <f t="shared" si="17"/>
        <v>42254</v>
      </c>
      <c r="D252" s="44">
        <f t="shared" si="18"/>
        <v>42260</v>
      </c>
      <c r="E252" s="45">
        <v>136.1088351786251</v>
      </c>
      <c r="F252" s="46">
        <v>137.2</v>
      </c>
      <c r="G252" s="47">
        <v>128.6</v>
      </c>
      <c r="H252" s="41"/>
      <c r="I252" s="160">
        <v>37</v>
      </c>
      <c r="J252" s="155">
        <f t="shared" si="15"/>
        <v>42257</v>
      </c>
      <c r="K252" s="156">
        <v>29</v>
      </c>
      <c r="L252" s="163"/>
    </row>
    <row r="253" spans="1:12" ht="16.5" customHeight="1">
      <c r="A253" s="42"/>
      <c r="B253" s="43">
        <v>38</v>
      </c>
      <c r="C253" s="44">
        <f t="shared" si="17"/>
        <v>42261</v>
      </c>
      <c r="D253" s="44">
        <f t="shared" si="18"/>
        <v>42267</v>
      </c>
      <c r="E253" s="45">
        <v>139.55580036023474</v>
      </c>
      <c r="F253" s="46">
        <v>140.5</v>
      </c>
      <c r="G253" s="47">
        <v>132.6</v>
      </c>
      <c r="H253" s="41"/>
      <c r="I253" s="160">
        <v>38</v>
      </c>
      <c r="J253" s="155">
        <f t="shared" si="15"/>
        <v>42264</v>
      </c>
      <c r="K253" s="156">
        <v>29</v>
      </c>
      <c r="L253" s="163"/>
    </row>
    <row r="254" spans="1:12" ht="16.5" customHeight="1">
      <c r="A254" s="42"/>
      <c r="B254" s="43">
        <v>39</v>
      </c>
      <c r="C254" s="44">
        <f t="shared" si="17"/>
        <v>42268</v>
      </c>
      <c r="D254" s="44">
        <f t="shared" si="18"/>
        <v>42274</v>
      </c>
      <c r="E254" s="45">
        <v>139.74810727576028</v>
      </c>
      <c r="F254" s="46">
        <v>140.7</v>
      </c>
      <c r="G254" s="47">
        <v>133</v>
      </c>
      <c r="H254" s="41"/>
      <c r="I254" s="160">
        <v>39</v>
      </c>
      <c r="J254" s="155">
        <f t="shared" si="15"/>
        <v>42271</v>
      </c>
      <c r="K254" s="156">
        <v>29</v>
      </c>
      <c r="L254" s="163"/>
    </row>
    <row r="255" spans="1:12" ht="16.5" customHeight="1">
      <c r="A255" s="42"/>
      <c r="B255" s="43">
        <v>40</v>
      </c>
      <c r="C255" s="44">
        <f t="shared" si="17"/>
        <v>42275</v>
      </c>
      <c r="D255" s="44">
        <f t="shared" si="18"/>
        <v>42281</v>
      </c>
      <c r="E255" s="45">
        <v>134.16388934803655</v>
      </c>
      <c r="F255" s="46">
        <v>135.2</v>
      </c>
      <c r="G255" s="47">
        <v>126.6</v>
      </c>
      <c r="H255" s="41"/>
      <c r="I255" s="160">
        <v>40</v>
      </c>
      <c r="J255" s="155">
        <f t="shared" si="15"/>
        <v>42278</v>
      </c>
      <c r="K255" s="156">
        <v>29</v>
      </c>
      <c r="L255" s="163"/>
    </row>
    <row r="256" spans="1:12" ht="16.5" customHeight="1">
      <c r="A256" s="42"/>
      <c r="B256" s="43">
        <v>41</v>
      </c>
      <c r="C256" s="44">
        <f t="shared" si="17"/>
        <v>42282</v>
      </c>
      <c r="D256" s="44">
        <f t="shared" si="18"/>
        <v>42288</v>
      </c>
      <c r="E256" s="45">
        <v>133.40474675029765</v>
      </c>
      <c r="F256" s="46">
        <v>134.5</v>
      </c>
      <c r="G256" s="47">
        <v>126.3</v>
      </c>
      <c r="H256" s="41"/>
      <c r="I256" s="160">
        <v>41</v>
      </c>
      <c r="J256" s="155">
        <f t="shared" si="15"/>
        <v>42285</v>
      </c>
      <c r="K256" s="156">
        <v>29.5</v>
      </c>
      <c r="L256" s="163"/>
    </row>
    <row r="257" spans="1:12" ht="16.5" customHeight="1">
      <c r="A257" s="42"/>
      <c r="B257" s="43">
        <v>42</v>
      </c>
      <c r="C257" s="44">
        <f t="shared" si="17"/>
        <v>42289</v>
      </c>
      <c r="D257" s="44">
        <f t="shared" si="18"/>
        <v>42295</v>
      </c>
      <c r="E257" s="45">
        <v>132.98640659630908</v>
      </c>
      <c r="F257" s="46">
        <v>134.2</v>
      </c>
      <c r="G257" s="47">
        <v>125.8</v>
      </c>
      <c r="H257" s="41"/>
      <c r="I257" s="160">
        <v>42</v>
      </c>
      <c r="J257" s="155">
        <f t="shared" si="15"/>
        <v>42292</v>
      </c>
      <c r="K257" s="156">
        <v>29.5</v>
      </c>
      <c r="L257" s="163"/>
    </row>
    <row r="258" spans="1:12" ht="16.5" customHeight="1">
      <c r="A258" s="42"/>
      <c r="B258" s="43">
        <v>43</v>
      </c>
      <c r="C258" s="44">
        <f t="shared" si="17"/>
        <v>42296</v>
      </c>
      <c r="D258" s="44">
        <f t="shared" si="18"/>
        <v>42302</v>
      </c>
      <c r="E258" s="45">
        <v>131.02687756147725</v>
      </c>
      <c r="F258" s="46">
        <v>132.3</v>
      </c>
      <c r="G258" s="47">
        <v>123.4</v>
      </c>
      <c r="H258" s="41"/>
      <c r="I258" s="160">
        <v>43</v>
      </c>
      <c r="J258" s="155">
        <f t="shared" si="15"/>
        <v>42299</v>
      </c>
      <c r="K258" s="156">
        <v>31</v>
      </c>
      <c r="L258" s="163"/>
    </row>
    <row r="259" spans="1:12" ht="16.5" customHeight="1">
      <c r="A259" s="42"/>
      <c r="B259" s="43">
        <v>44</v>
      </c>
      <c r="C259" s="44">
        <f t="shared" si="17"/>
        <v>42303</v>
      </c>
      <c r="D259" s="44">
        <f t="shared" si="18"/>
        <v>42309</v>
      </c>
      <c r="E259" s="45">
        <v>130.73610222098768</v>
      </c>
      <c r="F259" s="46">
        <v>132</v>
      </c>
      <c r="G259" s="47">
        <v>123.3</v>
      </c>
      <c r="H259" s="41"/>
      <c r="I259" s="160">
        <v>44</v>
      </c>
      <c r="J259" s="155">
        <f t="shared" si="15"/>
        <v>42306</v>
      </c>
      <c r="K259" s="156">
        <v>31</v>
      </c>
      <c r="L259" s="163"/>
    </row>
    <row r="260" spans="1:12" ht="16.5" customHeight="1">
      <c r="A260" s="42"/>
      <c r="B260" s="43">
        <v>45</v>
      </c>
      <c r="C260" s="44">
        <f t="shared" si="17"/>
        <v>42310</v>
      </c>
      <c r="D260" s="44">
        <f t="shared" si="18"/>
        <v>42316</v>
      </c>
      <c r="E260" s="45">
        <v>128.2</v>
      </c>
      <c r="F260" s="46">
        <v>129.6</v>
      </c>
      <c r="G260" s="47">
        <v>120.9</v>
      </c>
      <c r="H260" s="41"/>
      <c r="I260" s="160">
        <v>45</v>
      </c>
      <c r="J260" s="155">
        <f t="shared" si="15"/>
        <v>42313</v>
      </c>
      <c r="K260" s="156">
        <v>31</v>
      </c>
      <c r="L260" s="163"/>
    </row>
    <row r="261" spans="1:12" ht="16.5" customHeight="1">
      <c r="A261" s="42"/>
      <c r="B261" s="43">
        <v>46</v>
      </c>
      <c r="C261" s="44">
        <f t="shared" si="17"/>
        <v>42317</v>
      </c>
      <c r="D261" s="44">
        <f t="shared" si="18"/>
        <v>42323</v>
      </c>
      <c r="E261" s="45">
        <v>123.46</v>
      </c>
      <c r="F261" s="46">
        <v>124.7</v>
      </c>
      <c r="G261" s="47">
        <v>116</v>
      </c>
      <c r="H261" s="41"/>
      <c r="I261" s="160">
        <v>46</v>
      </c>
      <c r="J261" s="155">
        <f t="shared" si="15"/>
        <v>42320</v>
      </c>
      <c r="K261" s="156">
        <v>30</v>
      </c>
      <c r="L261" s="163"/>
    </row>
    <row r="262" spans="1:12" ht="16.5" customHeight="1">
      <c r="A262" s="42"/>
      <c r="B262" s="43">
        <v>47</v>
      </c>
      <c r="C262" s="44">
        <f>C261+7</f>
        <v>42324</v>
      </c>
      <c r="D262" s="44">
        <f t="shared" si="18"/>
        <v>42330</v>
      </c>
      <c r="E262" s="45">
        <v>120.26</v>
      </c>
      <c r="F262" s="46">
        <v>121.5</v>
      </c>
      <c r="G262" s="47">
        <v>113.2</v>
      </c>
      <c r="H262" s="48"/>
      <c r="I262" s="160">
        <v>47</v>
      </c>
      <c r="J262" s="155">
        <f t="shared" si="15"/>
        <v>42327</v>
      </c>
      <c r="K262" s="156">
        <v>28</v>
      </c>
      <c r="L262" s="163"/>
    </row>
    <row r="263" spans="1:12" ht="16.5" customHeight="1">
      <c r="A263" s="42"/>
      <c r="B263" s="43">
        <v>48</v>
      </c>
      <c r="C263" s="44">
        <f t="shared" si="17"/>
        <v>42331</v>
      </c>
      <c r="D263" s="44">
        <f aca="true" t="shared" si="19" ref="D263:D295">C263+6</f>
        <v>42337</v>
      </c>
      <c r="E263" s="45">
        <v>115.83</v>
      </c>
      <c r="F263" s="46">
        <v>117.6</v>
      </c>
      <c r="G263" s="47">
        <v>108</v>
      </c>
      <c r="H263" s="48"/>
      <c r="I263" s="160">
        <v>48</v>
      </c>
      <c r="J263" s="155">
        <f t="shared" si="15"/>
        <v>42334</v>
      </c>
      <c r="K263" s="156">
        <v>28</v>
      </c>
      <c r="L263" s="163"/>
    </row>
    <row r="264" spans="1:12" ht="16.5" customHeight="1">
      <c r="A264" s="42"/>
      <c r="B264" s="43">
        <v>49</v>
      </c>
      <c r="C264" s="44">
        <f t="shared" si="17"/>
        <v>42338</v>
      </c>
      <c r="D264" s="44">
        <f t="shared" si="19"/>
        <v>42344</v>
      </c>
      <c r="E264" s="45">
        <v>115.66</v>
      </c>
      <c r="F264" s="46">
        <v>117.1</v>
      </c>
      <c r="G264" s="47">
        <v>108</v>
      </c>
      <c r="H264" s="48"/>
      <c r="I264" s="160">
        <v>49</v>
      </c>
      <c r="J264" s="155">
        <f t="shared" si="15"/>
        <v>42341</v>
      </c>
      <c r="K264" s="156">
        <v>28</v>
      </c>
      <c r="L264" s="163"/>
    </row>
    <row r="265" spans="1:12" ht="16.5" customHeight="1">
      <c r="A265" s="42"/>
      <c r="B265" s="43">
        <v>50</v>
      </c>
      <c r="C265" s="44">
        <f t="shared" si="17"/>
        <v>42345</v>
      </c>
      <c r="D265" s="44">
        <f t="shared" si="19"/>
        <v>42351</v>
      </c>
      <c r="E265" s="45">
        <v>115.86</v>
      </c>
      <c r="F265" s="46">
        <v>117</v>
      </c>
      <c r="G265" s="47">
        <v>109.1</v>
      </c>
      <c r="H265" s="48"/>
      <c r="I265" s="160">
        <v>50</v>
      </c>
      <c r="J265" s="155">
        <f t="shared" si="15"/>
        <v>42348</v>
      </c>
      <c r="K265" s="156">
        <v>29</v>
      </c>
      <c r="L265" s="163"/>
    </row>
    <row r="266" spans="1:12" ht="16.5" customHeight="1">
      <c r="A266" s="42"/>
      <c r="B266" s="43">
        <v>51</v>
      </c>
      <c r="C266" s="44">
        <f t="shared" si="17"/>
        <v>42352</v>
      </c>
      <c r="D266" s="44">
        <f t="shared" si="19"/>
        <v>42358</v>
      </c>
      <c r="E266" s="45">
        <v>116.08</v>
      </c>
      <c r="F266" s="46">
        <v>117.2</v>
      </c>
      <c r="G266" s="47">
        <v>109.7</v>
      </c>
      <c r="H266" s="48"/>
      <c r="I266" s="160">
        <v>51</v>
      </c>
      <c r="J266" s="155">
        <f>J265+7</f>
        <v>42355</v>
      </c>
      <c r="K266" s="156">
        <v>30</v>
      </c>
      <c r="L266" s="163"/>
    </row>
    <row r="267" spans="1:12" ht="16.5" customHeight="1">
      <c r="A267" s="42"/>
      <c r="B267" s="100">
        <v>52</v>
      </c>
      <c r="C267" s="94">
        <f t="shared" si="17"/>
        <v>42359</v>
      </c>
      <c r="D267" s="94">
        <f t="shared" si="19"/>
        <v>42365</v>
      </c>
      <c r="E267" s="97">
        <v>117.04</v>
      </c>
      <c r="F267" s="98">
        <v>118.1</v>
      </c>
      <c r="G267" s="99">
        <v>110.1</v>
      </c>
      <c r="H267" s="48"/>
      <c r="I267" s="164">
        <v>52</v>
      </c>
      <c r="J267" s="155">
        <f>J266+7</f>
        <v>42362</v>
      </c>
      <c r="K267" s="156">
        <v>31</v>
      </c>
      <c r="L267" s="163"/>
    </row>
    <row r="268" spans="1:12" ht="16.5" customHeight="1" thickBot="1">
      <c r="A268" s="54"/>
      <c r="B268" s="101">
        <v>53</v>
      </c>
      <c r="C268" s="50">
        <f t="shared" si="17"/>
        <v>42366</v>
      </c>
      <c r="D268" s="50">
        <f t="shared" si="19"/>
        <v>42372</v>
      </c>
      <c r="E268" s="51">
        <v>116.49</v>
      </c>
      <c r="F268" s="52">
        <v>117.5</v>
      </c>
      <c r="G268" s="53">
        <v>109.7</v>
      </c>
      <c r="H268" s="48"/>
      <c r="I268" s="164">
        <v>53</v>
      </c>
      <c r="J268" s="155">
        <f>J267+7</f>
        <v>42369</v>
      </c>
      <c r="K268" s="156">
        <v>32</v>
      </c>
      <c r="L268" s="163"/>
    </row>
    <row r="269" spans="1:12" ht="16.5" customHeight="1">
      <c r="A269" s="35">
        <v>2016</v>
      </c>
      <c r="B269" s="36">
        <v>1</v>
      </c>
      <c r="C269" s="37">
        <v>42373</v>
      </c>
      <c r="D269" s="93">
        <f t="shared" si="19"/>
        <v>42379</v>
      </c>
      <c r="E269" s="38">
        <v>116.31</v>
      </c>
      <c r="F269" s="39">
        <v>117.9</v>
      </c>
      <c r="G269" s="40">
        <v>108.9</v>
      </c>
      <c r="H269" s="41"/>
      <c r="I269" s="160">
        <v>1</v>
      </c>
      <c r="J269" s="155">
        <f aca="true" t="shared" si="20" ref="J269:J318">J268+7</f>
        <v>42376</v>
      </c>
      <c r="K269" s="156">
        <v>33.5</v>
      </c>
      <c r="L269" s="163"/>
    </row>
    <row r="270" spans="1:12" ht="16.5" customHeight="1">
      <c r="A270" s="42"/>
      <c r="B270" s="43">
        <v>2</v>
      </c>
      <c r="C270" s="44">
        <f>C269+7</f>
        <v>42380</v>
      </c>
      <c r="D270" s="44">
        <f t="shared" si="19"/>
        <v>42386</v>
      </c>
      <c r="E270" s="45">
        <v>118.83</v>
      </c>
      <c r="F270" s="46">
        <v>120.4</v>
      </c>
      <c r="G270" s="47">
        <v>111.6</v>
      </c>
      <c r="H270" s="41"/>
      <c r="I270" s="160">
        <v>2</v>
      </c>
      <c r="J270" s="155">
        <f t="shared" si="20"/>
        <v>42383</v>
      </c>
      <c r="K270" s="156">
        <v>36</v>
      </c>
      <c r="L270" s="163"/>
    </row>
    <row r="271" spans="1:12" ht="16.5" customHeight="1">
      <c r="A271" s="42"/>
      <c r="B271" s="43">
        <v>3</v>
      </c>
      <c r="C271" s="44">
        <f aca="true" t="shared" si="21" ref="C271:C320">C270+7</f>
        <v>42387</v>
      </c>
      <c r="D271" s="44">
        <f t="shared" si="19"/>
        <v>42393</v>
      </c>
      <c r="E271" s="45">
        <v>121.9</v>
      </c>
      <c r="F271" s="46">
        <v>123.5</v>
      </c>
      <c r="G271" s="47">
        <v>114.3</v>
      </c>
      <c r="H271" s="41"/>
      <c r="I271" s="160">
        <v>3</v>
      </c>
      <c r="J271" s="155">
        <f t="shared" si="20"/>
        <v>42390</v>
      </c>
      <c r="K271" s="156">
        <v>37</v>
      </c>
      <c r="L271" s="163"/>
    </row>
    <row r="272" spans="1:12" ht="16.5" customHeight="1">
      <c r="A272" s="42"/>
      <c r="B272" s="43">
        <v>4</v>
      </c>
      <c r="C272" s="44">
        <f t="shared" si="21"/>
        <v>42394</v>
      </c>
      <c r="D272" s="44">
        <f t="shared" si="19"/>
        <v>42400</v>
      </c>
      <c r="E272" s="45">
        <v>122.21</v>
      </c>
      <c r="F272" s="46">
        <v>123.6</v>
      </c>
      <c r="G272" s="47">
        <v>114.5</v>
      </c>
      <c r="H272" s="41"/>
      <c r="I272" s="160">
        <v>4</v>
      </c>
      <c r="J272" s="155">
        <f t="shared" si="20"/>
        <v>42397</v>
      </c>
      <c r="K272" s="156">
        <v>38.5</v>
      </c>
      <c r="L272" s="163"/>
    </row>
    <row r="273" spans="1:12" ht="16.5" customHeight="1">
      <c r="A273" s="42"/>
      <c r="B273" s="43">
        <v>5</v>
      </c>
      <c r="C273" s="44">
        <f t="shared" si="21"/>
        <v>42401</v>
      </c>
      <c r="D273" s="44">
        <f t="shared" si="19"/>
        <v>42407</v>
      </c>
      <c r="E273" s="45">
        <v>119.99</v>
      </c>
      <c r="F273" s="46">
        <v>121.5</v>
      </c>
      <c r="G273" s="47">
        <v>112.5</v>
      </c>
      <c r="H273" s="41"/>
      <c r="I273" s="160">
        <v>5</v>
      </c>
      <c r="J273" s="155">
        <f t="shared" si="20"/>
        <v>42404</v>
      </c>
      <c r="K273" s="156">
        <v>40</v>
      </c>
      <c r="L273" s="163"/>
    </row>
    <row r="274" spans="1:12" ht="16.5" customHeight="1">
      <c r="A274" s="42"/>
      <c r="B274" s="43">
        <v>6</v>
      </c>
      <c r="C274" s="44">
        <f t="shared" si="21"/>
        <v>42408</v>
      </c>
      <c r="D274" s="44">
        <f t="shared" si="19"/>
        <v>42414</v>
      </c>
      <c r="E274" s="45">
        <v>117.7</v>
      </c>
      <c r="F274" s="46">
        <v>119.1</v>
      </c>
      <c r="G274" s="47">
        <v>110.3</v>
      </c>
      <c r="H274" s="41"/>
      <c r="I274" s="160">
        <v>6</v>
      </c>
      <c r="J274" s="155">
        <f t="shared" si="20"/>
        <v>42411</v>
      </c>
      <c r="K274" s="156">
        <v>40</v>
      </c>
      <c r="L274" s="163"/>
    </row>
    <row r="275" spans="1:12" ht="16.5" customHeight="1">
      <c r="A275" s="42"/>
      <c r="B275" s="43">
        <v>7</v>
      </c>
      <c r="C275" s="44">
        <f t="shared" si="21"/>
        <v>42415</v>
      </c>
      <c r="D275" s="44">
        <f t="shared" si="19"/>
        <v>42421</v>
      </c>
      <c r="E275" s="45">
        <v>117.67</v>
      </c>
      <c r="F275" s="46">
        <v>119</v>
      </c>
      <c r="G275" s="47">
        <v>110</v>
      </c>
      <c r="H275" s="41"/>
      <c r="I275" s="160">
        <v>7</v>
      </c>
      <c r="J275" s="155">
        <f t="shared" si="20"/>
        <v>42418</v>
      </c>
      <c r="K275" s="156">
        <v>40</v>
      </c>
      <c r="L275" s="163"/>
    </row>
    <row r="276" spans="1:12" ht="16.5" customHeight="1">
      <c r="A276" s="42"/>
      <c r="B276" s="43">
        <v>8</v>
      </c>
      <c r="C276" s="44">
        <f t="shared" si="21"/>
        <v>42422</v>
      </c>
      <c r="D276" s="44">
        <f t="shared" si="19"/>
        <v>42428</v>
      </c>
      <c r="E276" s="45">
        <v>116.99</v>
      </c>
      <c r="F276" s="46">
        <v>118.3</v>
      </c>
      <c r="G276" s="47">
        <v>109.8</v>
      </c>
      <c r="H276" s="41"/>
      <c r="I276" s="160">
        <v>8</v>
      </c>
      <c r="J276" s="155">
        <f t="shared" si="20"/>
        <v>42425</v>
      </c>
      <c r="K276" s="156">
        <v>38</v>
      </c>
      <c r="L276" s="163"/>
    </row>
    <row r="277" spans="1:12" ht="16.5" customHeight="1">
      <c r="A277" s="42"/>
      <c r="B277" s="43">
        <v>9</v>
      </c>
      <c r="C277" s="44">
        <f t="shared" si="21"/>
        <v>42429</v>
      </c>
      <c r="D277" s="44">
        <f t="shared" si="19"/>
        <v>42435</v>
      </c>
      <c r="E277" s="45">
        <v>114.65</v>
      </c>
      <c r="F277" s="46">
        <v>116</v>
      </c>
      <c r="G277" s="47">
        <v>107.2</v>
      </c>
      <c r="H277" s="41"/>
      <c r="I277" s="160">
        <v>9</v>
      </c>
      <c r="J277" s="155">
        <f t="shared" si="20"/>
        <v>42432</v>
      </c>
      <c r="K277" s="156">
        <v>38</v>
      </c>
      <c r="L277" s="163"/>
    </row>
    <row r="278" spans="1:12" ht="16.5" customHeight="1">
      <c r="A278" s="42"/>
      <c r="B278" s="43">
        <v>10</v>
      </c>
      <c r="C278" s="44">
        <f t="shared" si="21"/>
        <v>42436</v>
      </c>
      <c r="D278" s="44">
        <f t="shared" si="19"/>
        <v>42442</v>
      </c>
      <c r="E278" s="45">
        <v>114.51</v>
      </c>
      <c r="F278" s="46">
        <v>115.9</v>
      </c>
      <c r="G278" s="47">
        <v>106.2</v>
      </c>
      <c r="H278" s="41"/>
      <c r="I278" s="160">
        <v>10</v>
      </c>
      <c r="J278" s="155">
        <f t="shared" si="20"/>
        <v>42439</v>
      </c>
      <c r="K278" s="156">
        <v>38.25</v>
      </c>
      <c r="L278" s="163"/>
    </row>
    <row r="279" spans="1:12" ht="16.5" customHeight="1">
      <c r="A279" s="42"/>
      <c r="B279" s="43">
        <v>11</v>
      </c>
      <c r="C279" s="44">
        <f t="shared" si="21"/>
        <v>42443</v>
      </c>
      <c r="D279" s="44">
        <f t="shared" si="19"/>
        <v>42449</v>
      </c>
      <c r="E279" s="45">
        <v>118.91</v>
      </c>
      <c r="F279" s="46">
        <v>120.4</v>
      </c>
      <c r="G279" s="47">
        <v>110.9</v>
      </c>
      <c r="H279" s="41"/>
      <c r="I279" s="160">
        <v>11</v>
      </c>
      <c r="J279" s="155">
        <f t="shared" si="20"/>
        <v>42446</v>
      </c>
      <c r="K279" s="156">
        <v>39</v>
      </c>
      <c r="L279" s="163"/>
    </row>
    <row r="280" spans="1:12" ht="16.5" customHeight="1">
      <c r="A280" s="42"/>
      <c r="B280" s="43">
        <v>12</v>
      </c>
      <c r="C280" s="44">
        <f t="shared" si="21"/>
        <v>42450</v>
      </c>
      <c r="D280" s="44">
        <f t="shared" si="19"/>
        <v>42456</v>
      </c>
      <c r="E280" s="45">
        <v>122.88</v>
      </c>
      <c r="F280" s="46">
        <v>124.3</v>
      </c>
      <c r="G280" s="47">
        <v>114.4</v>
      </c>
      <c r="H280" s="41"/>
      <c r="I280" s="160">
        <v>12</v>
      </c>
      <c r="J280" s="155">
        <f t="shared" si="20"/>
        <v>42453</v>
      </c>
      <c r="K280" s="156">
        <v>40</v>
      </c>
      <c r="L280" s="163"/>
    </row>
    <row r="281" spans="1:12" ht="16.5" customHeight="1">
      <c r="A281" s="42"/>
      <c r="B281" s="43">
        <v>13</v>
      </c>
      <c r="C281" s="44">
        <f t="shared" si="21"/>
        <v>42457</v>
      </c>
      <c r="D281" s="44">
        <f t="shared" si="19"/>
        <v>42463</v>
      </c>
      <c r="E281" s="45">
        <v>122.24</v>
      </c>
      <c r="F281" s="46">
        <v>123.7</v>
      </c>
      <c r="G281" s="47">
        <v>113.6</v>
      </c>
      <c r="H281" s="41"/>
      <c r="I281" s="160">
        <v>13</v>
      </c>
      <c r="J281" s="155">
        <f t="shared" si="20"/>
        <v>42460</v>
      </c>
      <c r="K281" s="156">
        <v>40</v>
      </c>
      <c r="L281" s="163"/>
    </row>
    <row r="282" spans="1:12" ht="16.5" customHeight="1">
      <c r="A282" s="42"/>
      <c r="B282" s="43">
        <v>14</v>
      </c>
      <c r="C282" s="44">
        <f t="shared" si="21"/>
        <v>42464</v>
      </c>
      <c r="D282" s="44">
        <f t="shared" si="19"/>
        <v>42470</v>
      </c>
      <c r="E282" s="45">
        <v>119.15</v>
      </c>
      <c r="F282" s="46">
        <v>120.6</v>
      </c>
      <c r="G282" s="47">
        <v>110.8</v>
      </c>
      <c r="H282" s="41"/>
      <c r="I282" s="160">
        <v>14</v>
      </c>
      <c r="J282" s="155">
        <f t="shared" si="20"/>
        <v>42467</v>
      </c>
      <c r="K282" s="156">
        <v>40</v>
      </c>
      <c r="L282" s="163"/>
    </row>
    <row r="283" spans="1:12" ht="16.5" customHeight="1">
      <c r="A283" s="42"/>
      <c r="B283" s="43">
        <v>15</v>
      </c>
      <c r="C283" s="44">
        <f t="shared" si="21"/>
        <v>42471</v>
      </c>
      <c r="D283" s="44">
        <f t="shared" si="19"/>
        <v>42477</v>
      </c>
      <c r="E283" s="45">
        <v>117.38</v>
      </c>
      <c r="F283" s="46">
        <v>118.9</v>
      </c>
      <c r="G283" s="47">
        <v>109.2</v>
      </c>
      <c r="H283" s="41"/>
      <c r="I283" s="160">
        <v>15</v>
      </c>
      <c r="J283" s="155">
        <f t="shared" si="20"/>
        <v>42474</v>
      </c>
      <c r="K283" s="156">
        <v>40</v>
      </c>
      <c r="L283" s="163"/>
    </row>
    <row r="284" spans="1:12" ht="16.5" customHeight="1">
      <c r="A284" s="42"/>
      <c r="B284" s="43">
        <v>16</v>
      </c>
      <c r="C284" s="44">
        <f t="shared" si="21"/>
        <v>42478</v>
      </c>
      <c r="D284" s="44">
        <f t="shared" si="19"/>
        <v>42484</v>
      </c>
      <c r="E284" s="45">
        <v>118.13</v>
      </c>
      <c r="F284" s="46">
        <v>119.7</v>
      </c>
      <c r="G284" s="47">
        <v>109.6</v>
      </c>
      <c r="H284" s="41"/>
      <c r="I284" s="160">
        <v>16</v>
      </c>
      <c r="J284" s="155">
        <f t="shared" si="20"/>
        <v>42481</v>
      </c>
      <c r="K284" s="156">
        <v>40</v>
      </c>
      <c r="L284" s="163"/>
    </row>
    <row r="285" spans="1:12" ht="16.5" customHeight="1">
      <c r="A285" s="42"/>
      <c r="B285" s="43">
        <v>17</v>
      </c>
      <c r="C285" s="44">
        <f t="shared" si="21"/>
        <v>42485</v>
      </c>
      <c r="D285" s="44">
        <f t="shared" si="19"/>
        <v>42491</v>
      </c>
      <c r="E285" s="45">
        <v>117.95</v>
      </c>
      <c r="F285" s="46">
        <v>119.3</v>
      </c>
      <c r="G285" s="47">
        <v>109.8</v>
      </c>
      <c r="H285" s="41"/>
      <c r="I285" s="160">
        <v>17</v>
      </c>
      <c r="J285" s="155">
        <f t="shared" si="20"/>
        <v>42488</v>
      </c>
      <c r="K285" s="156">
        <v>39.25</v>
      </c>
      <c r="L285" s="163"/>
    </row>
    <row r="286" spans="1:12" ht="16.5" customHeight="1">
      <c r="A286" s="42"/>
      <c r="B286" s="43">
        <v>18</v>
      </c>
      <c r="C286" s="44">
        <f t="shared" si="21"/>
        <v>42492</v>
      </c>
      <c r="D286" s="44">
        <f t="shared" si="19"/>
        <v>42498</v>
      </c>
      <c r="E286" s="45">
        <v>120.17</v>
      </c>
      <c r="F286" s="46">
        <v>121.5</v>
      </c>
      <c r="G286" s="47">
        <v>112.3</v>
      </c>
      <c r="H286" s="41"/>
      <c r="I286" s="160">
        <v>18</v>
      </c>
      <c r="J286" s="155">
        <f t="shared" si="20"/>
        <v>42495</v>
      </c>
      <c r="K286" s="156">
        <v>41</v>
      </c>
      <c r="L286" s="163"/>
    </row>
    <row r="287" spans="1:12" ht="16.5" customHeight="1">
      <c r="A287" s="42"/>
      <c r="B287" s="43">
        <v>19</v>
      </c>
      <c r="C287" s="44">
        <f t="shared" si="21"/>
        <v>42499</v>
      </c>
      <c r="D287" s="44">
        <f t="shared" si="19"/>
        <v>42505</v>
      </c>
      <c r="E287" s="45">
        <v>125.33</v>
      </c>
      <c r="F287" s="46">
        <v>126.8</v>
      </c>
      <c r="G287" s="47">
        <v>116.8</v>
      </c>
      <c r="H287" s="41"/>
      <c r="I287" s="160">
        <v>19</v>
      </c>
      <c r="J287" s="155">
        <f t="shared" si="20"/>
        <v>42502</v>
      </c>
      <c r="K287" s="156">
        <v>42</v>
      </c>
      <c r="L287" s="163"/>
    </row>
    <row r="288" spans="1:12" ht="16.5" customHeight="1">
      <c r="A288" s="42"/>
      <c r="B288" s="43">
        <v>20</v>
      </c>
      <c r="C288" s="44">
        <f t="shared" si="21"/>
        <v>42506</v>
      </c>
      <c r="D288" s="44">
        <f t="shared" si="19"/>
        <v>42512</v>
      </c>
      <c r="E288" s="45">
        <v>130.73</v>
      </c>
      <c r="F288" s="46">
        <v>132.1</v>
      </c>
      <c r="G288" s="47">
        <v>122</v>
      </c>
      <c r="H288" s="41"/>
      <c r="I288" s="160">
        <v>20</v>
      </c>
      <c r="J288" s="155">
        <f t="shared" si="20"/>
        <v>42509</v>
      </c>
      <c r="K288" s="156">
        <v>42</v>
      </c>
      <c r="L288" s="163"/>
    </row>
    <row r="289" spans="1:12" ht="16.5" customHeight="1">
      <c r="A289" s="42"/>
      <c r="B289" s="43">
        <v>21</v>
      </c>
      <c r="C289" s="44">
        <f t="shared" si="21"/>
        <v>42513</v>
      </c>
      <c r="D289" s="44">
        <f t="shared" si="19"/>
        <v>42519</v>
      </c>
      <c r="E289" s="45">
        <v>130.68</v>
      </c>
      <c r="F289" s="46">
        <v>132</v>
      </c>
      <c r="G289" s="47">
        <v>122.3</v>
      </c>
      <c r="H289" s="41"/>
      <c r="I289" s="160">
        <v>21</v>
      </c>
      <c r="J289" s="155">
        <f t="shared" si="20"/>
        <v>42516</v>
      </c>
      <c r="K289" s="156">
        <v>43</v>
      </c>
      <c r="L289" s="163"/>
    </row>
    <row r="290" spans="1:12" ht="16.5" customHeight="1">
      <c r="A290" s="42"/>
      <c r="B290" s="43">
        <v>22</v>
      </c>
      <c r="C290" s="44">
        <f t="shared" si="21"/>
        <v>42520</v>
      </c>
      <c r="D290" s="44">
        <f t="shared" si="19"/>
        <v>42526</v>
      </c>
      <c r="E290" s="45">
        <v>137.26</v>
      </c>
      <c r="F290" s="46">
        <v>138.7</v>
      </c>
      <c r="G290" s="47">
        <v>128.9</v>
      </c>
      <c r="H290" s="41"/>
      <c r="I290" s="160">
        <v>22</v>
      </c>
      <c r="J290" s="155">
        <f t="shared" si="20"/>
        <v>42523</v>
      </c>
      <c r="K290" s="156">
        <v>44</v>
      </c>
      <c r="L290" s="163"/>
    </row>
    <row r="291" spans="1:12" ht="16.5" customHeight="1">
      <c r="A291" s="42"/>
      <c r="B291" s="43">
        <v>23</v>
      </c>
      <c r="C291" s="44">
        <f t="shared" si="21"/>
        <v>42527</v>
      </c>
      <c r="D291" s="44">
        <f t="shared" si="19"/>
        <v>42533</v>
      </c>
      <c r="E291" s="45">
        <v>142.34</v>
      </c>
      <c r="F291" s="46">
        <v>143.7</v>
      </c>
      <c r="G291" s="47">
        <v>134.2</v>
      </c>
      <c r="H291" s="41"/>
      <c r="I291" s="160">
        <v>23</v>
      </c>
      <c r="J291" s="155">
        <f t="shared" si="20"/>
        <v>42530</v>
      </c>
      <c r="K291" s="156">
        <v>44</v>
      </c>
      <c r="L291" s="163"/>
    </row>
    <row r="292" spans="1:12" ht="16.5" customHeight="1">
      <c r="A292" s="42"/>
      <c r="B292" s="43">
        <v>24</v>
      </c>
      <c r="C292" s="44">
        <f t="shared" si="21"/>
        <v>42534</v>
      </c>
      <c r="D292" s="44">
        <f t="shared" si="19"/>
        <v>42540</v>
      </c>
      <c r="E292" s="45">
        <v>142.51</v>
      </c>
      <c r="F292" s="46">
        <v>144</v>
      </c>
      <c r="G292" s="47">
        <v>133.7</v>
      </c>
      <c r="H292" s="41"/>
      <c r="I292" s="160">
        <v>24</v>
      </c>
      <c r="J292" s="155">
        <f t="shared" si="20"/>
        <v>42537</v>
      </c>
      <c r="K292" s="156">
        <v>45.5</v>
      </c>
      <c r="L292" s="163"/>
    </row>
    <row r="293" spans="1:12" ht="16.5" customHeight="1">
      <c r="A293" s="42"/>
      <c r="B293" s="43">
        <v>25</v>
      </c>
      <c r="C293" s="44">
        <f t="shared" si="21"/>
        <v>42541</v>
      </c>
      <c r="D293" s="44">
        <f t="shared" si="19"/>
        <v>42547</v>
      </c>
      <c r="E293" s="45">
        <v>145.24</v>
      </c>
      <c r="F293" s="46">
        <v>146.8</v>
      </c>
      <c r="G293" s="47">
        <v>137.1</v>
      </c>
      <c r="H293" s="41"/>
      <c r="I293" s="160">
        <v>25</v>
      </c>
      <c r="J293" s="155">
        <f t="shared" si="20"/>
        <v>42544</v>
      </c>
      <c r="K293" s="156">
        <v>46</v>
      </c>
      <c r="L293" s="163"/>
    </row>
    <row r="294" spans="1:12" ht="16.5" customHeight="1">
      <c r="A294" s="42"/>
      <c r="B294" s="43">
        <v>26</v>
      </c>
      <c r="C294" s="44">
        <f>C293+7</f>
        <v>42548</v>
      </c>
      <c r="D294" s="44">
        <f t="shared" si="19"/>
        <v>42554</v>
      </c>
      <c r="E294" s="45">
        <v>149.1</v>
      </c>
      <c r="F294" s="46">
        <v>150.7</v>
      </c>
      <c r="G294" s="47">
        <v>141</v>
      </c>
      <c r="H294" s="41"/>
      <c r="I294" s="160">
        <v>26</v>
      </c>
      <c r="J294" s="155">
        <f t="shared" si="20"/>
        <v>42551</v>
      </c>
      <c r="K294" s="156">
        <v>46.5</v>
      </c>
      <c r="L294" s="163"/>
    </row>
    <row r="295" spans="1:12" ht="16.5" customHeight="1">
      <c r="A295" s="42"/>
      <c r="B295" s="43">
        <v>27</v>
      </c>
      <c r="C295" s="44">
        <f t="shared" si="21"/>
        <v>42555</v>
      </c>
      <c r="D295" s="44">
        <f t="shared" si="19"/>
        <v>42561</v>
      </c>
      <c r="E295" s="45">
        <v>153.18</v>
      </c>
      <c r="F295" s="46">
        <v>154.7</v>
      </c>
      <c r="G295" s="47">
        <v>144.3</v>
      </c>
      <c r="H295" s="41"/>
      <c r="I295" s="160">
        <v>27</v>
      </c>
      <c r="J295" s="155">
        <f t="shared" si="20"/>
        <v>42558</v>
      </c>
      <c r="K295" s="156">
        <v>47</v>
      </c>
      <c r="L295" s="163"/>
    </row>
    <row r="296" spans="1:12" ht="16.5" customHeight="1">
      <c r="A296" s="42"/>
      <c r="B296" s="43">
        <v>28</v>
      </c>
      <c r="C296" s="44">
        <f t="shared" si="21"/>
        <v>42562</v>
      </c>
      <c r="D296" s="44">
        <f>C296+6</f>
        <v>42568</v>
      </c>
      <c r="E296" s="45">
        <v>154.84</v>
      </c>
      <c r="F296" s="46">
        <v>156.4</v>
      </c>
      <c r="G296" s="47">
        <v>146.5</v>
      </c>
      <c r="H296" s="41"/>
      <c r="I296" s="160">
        <v>28</v>
      </c>
      <c r="J296" s="155">
        <f t="shared" si="20"/>
        <v>42565</v>
      </c>
      <c r="K296" s="156">
        <v>47</v>
      </c>
      <c r="L296" s="163"/>
    </row>
    <row r="297" spans="1:12" ht="16.5" customHeight="1">
      <c r="A297" s="42"/>
      <c r="B297" s="43">
        <v>29</v>
      </c>
      <c r="C297" s="44">
        <f t="shared" si="21"/>
        <v>42569</v>
      </c>
      <c r="D297" s="44">
        <f aca="true" t="shared" si="22" ref="D297:D320">C297+6</f>
        <v>42575</v>
      </c>
      <c r="E297" s="45">
        <v>155.15</v>
      </c>
      <c r="F297" s="46">
        <v>156.7</v>
      </c>
      <c r="G297" s="47">
        <v>147.1</v>
      </c>
      <c r="H297" s="41"/>
      <c r="I297" s="160">
        <v>29</v>
      </c>
      <c r="J297" s="155">
        <f t="shared" si="20"/>
        <v>42572</v>
      </c>
      <c r="K297" s="156">
        <v>47</v>
      </c>
      <c r="L297" s="163"/>
    </row>
    <row r="298" spans="1:12" ht="16.5" customHeight="1">
      <c r="A298" s="42"/>
      <c r="B298" s="43">
        <v>30</v>
      </c>
      <c r="C298" s="44">
        <f t="shared" si="21"/>
        <v>42576</v>
      </c>
      <c r="D298" s="44">
        <f t="shared" si="22"/>
        <v>42582</v>
      </c>
      <c r="E298" s="45">
        <v>155.35759840657406</v>
      </c>
      <c r="F298" s="46">
        <v>156.8</v>
      </c>
      <c r="G298" s="47">
        <v>147.2</v>
      </c>
      <c r="H298" s="41"/>
      <c r="I298" s="160">
        <v>30</v>
      </c>
      <c r="J298" s="155">
        <f t="shared" si="20"/>
        <v>42579</v>
      </c>
      <c r="K298" s="156">
        <v>47</v>
      </c>
      <c r="L298" s="163"/>
    </row>
    <row r="299" spans="1:12" ht="16.5" customHeight="1">
      <c r="A299" s="42"/>
      <c r="B299" s="43">
        <v>31</v>
      </c>
      <c r="C299" s="44">
        <f t="shared" si="21"/>
        <v>42583</v>
      </c>
      <c r="D299" s="44">
        <f t="shared" si="22"/>
        <v>42589</v>
      </c>
      <c r="E299" s="45">
        <v>155.42</v>
      </c>
      <c r="F299" s="46">
        <v>156.8</v>
      </c>
      <c r="G299" s="47">
        <v>147</v>
      </c>
      <c r="H299" s="41"/>
      <c r="I299" s="160">
        <v>31</v>
      </c>
      <c r="J299" s="155">
        <f t="shared" si="20"/>
        <v>42586</v>
      </c>
      <c r="K299" s="156">
        <v>47</v>
      </c>
      <c r="L299" s="163"/>
    </row>
    <row r="300" spans="1:12" ht="16.5" customHeight="1">
      <c r="A300" s="42"/>
      <c r="B300" s="43">
        <v>32</v>
      </c>
      <c r="C300" s="44">
        <f t="shared" si="21"/>
        <v>42590</v>
      </c>
      <c r="D300" s="44">
        <f t="shared" si="22"/>
        <v>42596</v>
      </c>
      <c r="E300" s="45">
        <v>155.37</v>
      </c>
      <c r="F300" s="46">
        <v>156.8</v>
      </c>
      <c r="G300" s="47">
        <v>147</v>
      </c>
      <c r="H300" s="41"/>
      <c r="I300" s="160">
        <v>32</v>
      </c>
      <c r="J300" s="155">
        <f t="shared" si="20"/>
        <v>42593</v>
      </c>
      <c r="K300" s="156">
        <v>47</v>
      </c>
      <c r="L300" s="163"/>
    </row>
    <row r="301" spans="1:12" ht="16.5" customHeight="1">
      <c r="A301" s="42"/>
      <c r="B301" s="43">
        <v>33</v>
      </c>
      <c r="C301" s="44">
        <f t="shared" si="21"/>
        <v>42597</v>
      </c>
      <c r="D301" s="44">
        <f t="shared" si="22"/>
        <v>42603</v>
      </c>
      <c r="E301" s="45">
        <v>154.18</v>
      </c>
      <c r="F301" s="46">
        <v>155.4</v>
      </c>
      <c r="G301" s="47">
        <v>146.4</v>
      </c>
      <c r="H301" s="41"/>
      <c r="I301" s="160">
        <v>33</v>
      </c>
      <c r="J301" s="155">
        <f t="shared" si="20"/>
        <v>42600</v>
      </c>
      <c r="K301" s="156">
        <v>47</v>
      </c>
      <c r="L301" s="163"/>
    </row>
    <row r="302" spans="1:12" ht="16.5" customHeight="1">
      <c r="A302" s="42"/>
      <c r="B302" s="43">
        <v>34</v>
      </c>
      <c r="C302" s="44">
        <f t="shared" si="21"/>
        <v>42604</v>
      </c>
      <c r="D302" s="44">
        <f t="shared" si="22"/>
        <v>42610</v>
      </c>
      <c r="E302" s="45">
        <v>154.33</v>
      </c>
      <c r="F302" s="46">
        <v>155.5</v>
      </c>
      <c r="G302" s="47">
        <v>146.7</v>
      </c>
      <c r="H302" s="41"/>
      <c r="I302" s="160">
        <v>34</v>
      </c>
      <c r="J302" s="155">
        <f t="shared" si="20"/>
        <v>42607</v>
      </c>
      <c r="K302" s="156">
        <v>46.75</v>
      </c>
      <c r="L302" s="163"/>
    </row>
    <row r="303" spans="1:12" ht="16.5" customHeight="1">
      <c r="A303" s="42"/>
      <c r="B303" s="43">
        <v>35</v>
      </c>
      <c r="C303" s="44">
        <f t="shared" si="21"/>
        <v>42611</v>
      </c>
      <c r="D303" s="44">
        <f t="shared" si="22"/>
        <v>42617</v>
      </c>
      <c r="E303" s="45">
        <v>154.52</v>
      </c>
      <c r="F303" s="46">
        <v>155.6</v>
      </c>
      <c r="G303" s="47">
        <v>146.6</v>
      </c>
      <c r="H303" s="41"/>
      <c r="I303" s="160">
        <v>35</v>
      </c>
      <c r="J303" s="155">
        <f t="shared" si="20"/>
        <v>42614</v>
      </c>
      <c r="K303" s="156">
        <v>46.75</v>
      </c>
      <c r="L303" s="163"/>
    </row>
    <row r="304" spans="1:12" ht="16.5" customHeight="1">
      <c r="A304" s="42"/>
      <c r="B304" s="43">
        <v>36</v>
      </c>
      <c r="C304" s="44">
        <f t="shared" si="21"/>
        <v>42618</v>
      </c>
      <c r="D304" s="44">
        <f t="shared" si="22"/>
        <v>42624</v>
      </c>
      <c r="E304" s="45">
        <v>154.85</v>
      </c>
      <c r="F304" s="46">
        <v>156.2</v>
      </c>
      <c r="G304" s="47">
        <v>146.7</v>
      </c>
      <c r="H304" s="41"/>
      <c r="I304" s="160">
        <v>36</v>
      </c>
      <c r="J304" s="155">
        <f t="shared" si="20"/>
        <v>42621</v>
      </c>
      <c r="K304" s="156">
        <v>46.75</v>
      </c>
      <c r="L304" s="163"/>
    </row>
    <row r="305" spans="1:12" ht="16.5" customHeight="1">
      <c r="A305" s="42"/>
      <c r="B305" s="43">
        <v>37</v>
      </c>
      <c r="C305" s="44">
        <f t="shared" si="21"/>
        <v>42625</v>
      </c>
      <c r="D305" s="44">
        <f t="shared" si="22"/>
        <v>42631</v>
      </c>
      <c r="E305" s="45">
        <v>155.36</v>
      </c>
      <c r="F305" s="46">
        <v>156.3</v>
      </c>
      <c r="G305" s="47">
        <v>147.7</v>
      </c>
      <c r="H305" s="41"/>
      <c r="I305" s="160">
        <v>37</v>
      </c>
      <c r="J305" s="155">
        <f t="shared" si="20"/>
        <v>42628</v>
      </c>
      <c r="K305" s="156">
        <v>46.75</v>
      </c>
      <c r="L305" s="163"/>
    </row>
    <row r="306" spans="1:12" ht="16.5" customHeight="1">
      <c r="A306" s="42"/>
      <c r="B306" s="43">
        <v>38</v>
      </c>
      <c r="C306" s="44">
        <f t="shared" si="21"/>
        <v>42632</v>
      </c>
      <c r="D306" s="44">
        <f t="shared" si="22"/>
        <v>42638</v>
      </c>
      <c r="E306" s="45">
        <v>158.74</v>
      </c>
      <c r="F306" s="46">
        <v>159.9</v>
      </c>
      <c r="G306" s="47">
        <v>150.5</v>
      </c>
      <c r="H306" s="41"/>
      <c r="I306" s="160">
        <v>38</v>
      </c>
      <c r="J306" s="155">
        <f t="shared" si="20"/>
        <v>42635</v>
      </c>
      <c r="K306" s="156">
        <v>47</v>
      </c>
      <c r="L306" s="163"/>
    </row>
    <row r="307" spans="1:12" ht="16.5" customHeight="1">
      <c r="A307" s="42"/>
      <c r="B307" s="43">
        <v>39</v>
      </c>
      <c r="C307" s="44">
        <f t="shared" si="21"/>
        <v>42639</v>
      </c>
      <c r="D307" s="44">
        <f t="shared" si="22"/>
        <v>42645</v>
      </c>
      <c r="E307" s="45">
        <v>158.83</v>
      </c>
      <c r="F307" s="46">
        <v>160</v>
      </c>
      <c r="G307" s="47">
        <v>150.3</v>
      </c>
      <c r="H307" s="41"/>
      <c r="I307" s="160">
        <v>39</v>
      </c>
      <c r="J307" s="155">
        <f t="shared" si="20"/>
        <v>42642</v>
      </c>
      <c r="K307" s="156">
        <v>46</v>
      </c>
      <c r="L307" s="163"/>
    </row>
    <row r="308" spans="1:12" ht="16.5" customHeight="1">
      <c r="A308" s="42"/>
      <c r="B308" s="43">
        <v>40</v>
      </c>
      <c r="C308" s="44">
        <f t="shared" si="21"/>
        <v>42646</v>
      </c>
      <c r="D308" s="44">
        <f t="shared" si="22"/>
        <v>42652</v>
      </c>
      <c r="E308" s="45">
        <v>155.44</v>
      </c>
      <c r="F308" s="46">
        <v>156.6</v>
      </c>
      <c r="G308" s="47">
        <v>147.1</v>
      </c>
      <c r="H308" s="41"/>
      <c r="I308" s="160">
        <v>40</v>
      </c>
      <c r="J308" s="155">
        <f t="shared" si="20"/>
        <v>42649</v>
      </c>
      <c r="K308" s="156">
        <v>45</v>
      </c>
      <c r="L308" s="163"/>
    </row>
    <row r="309" spans="1:12" ht="16.5" customHeight="1">
      <c r="A309" s="42"/>
      <c r="B309" s="43">
        <v>41</v>
      </c>
      <c r="C309" s="44">
        <f t="shared" si="21"/>
        <v>42653</v>
      </c>
      <c r="D309" s="44">
        <f t="shared" si="22"/>
        <v>42659</v>
      </c>
      <c r="E309" s="45">
        <v>149.43</v>
      </c>
      <c r="F309" s="46">
        <v>150.5</v>
      </c>
      <c r="G309" s="47">
        <v>141.3</v>
      </c>
      <c r="H309" s="41"/>
      <c r="I309" s="160">
        <v>41</v>
      </c>
      <c r="J309" s="155">
        <f t="shared" si="20"/>
        <v>42656</v>
      </c>
      <c r="K309" s="156">
        <v>44</v>
      </c>
      <c r="L309" s="163"/>
    </row>
    <row r="310" spans="1:12" ht="16.5" customHeight="1">
      <c r="A310" s="42"/>
      <c r="B310" s="43">
        <v>42</v>
      </c>
      <c r="C310" s="44">
        <f t="shared" si="21"/>
        <v>42660</v>
      </c>
      <c r="D310" s="44">
        <f t="shared" si="22"/>
        <v>42666</v>
      </c>
      <c r="E310" s="45">
        <v>144.55</v>
      </c>
      <c r="F310" s="46">
        <v>145.6</v>
      </c>
      <c r="G310" s="47">
        <v>136.8</v>
      </c>
      <c r="H310" s="41"/>
      <c r="I310" s="160">
        <v>42</v>
      </c>
      <c r="J310" s="155">
        <f t="shared" si="20"/>
        <v>42663</v>
      </c>
      <c r="K310" s="156">
        <v>43</v>
      </c>
      <c r="L310" s="163"/>
    </row>
    <row r="311" spans="1:12" ht="16.5" customHeight="1">
      <c r="A311" s="42"/>
      <c r="B311" s="43">
        <v>43</v>
      </c>
      <c r="C311" s="44">
        <f t="shared" si="21"/>
        <v>42667</v>
      </c>
      <c r="D311" s="44">
        <f t="shared" si="22"/>
        <v>42673</v>
      </c>
      <c r="E311" s="45">
        <v>141.74</v>
      </c>
      <c r="F311" s="46">
        <v>143.1</v>
      </c>
      <c r="G311" s="47">
        <v>134.4</v>
      </c>
      <c r="H311" s="41"/>
      <c r="I311" s="160">
        <v>43</v>
      </c>
      <c r="J311" s="155">
        <f t="shared" si="20"/>
        <v>42670</v>
      </c>
      <c r="K311" s="156">
        <v>43</v>
      </c>
      <c r="L311" s="163"/>
    </row>
    <row r="312" spans="1:12" ht="16.5" customHeight="1">
      <c r="A312" s="42"/>
      <c r="B312" s="43">
        <v>44</v>
      </c>
      <c r="C312" s="44">
        <f t="shared" si="21"/>
        <v>42674</v>
      </c>
      <c r="D312" s="44">
        <f t="shared" si="22"/>
        <v>42680</v>
      </c>
      <c r="E312" s="45">
        <v>141.5</v>
      </c>
      <c r="F312" s="46">
        <v>142.7</v>
      </c>
      <c r="G312" s="47">
        <v>133.5</v>
      </c>
      <c r="H312" s="41"/>
      <c r="I312" s="160">
        <v>44</v>
      </c>
      <c r="J312" s="155">
        <f t="shared" si="20"/>
        <v>42677</v>
      </c>
      <c r="K312" s="156">
        <v>43</v>
      </c>
      <c r="L312" s="163"/>
    </row>
    <row r="313" spans="1:12" ht="16.5" customHeight="1">
      <c r="A313" s="42"/>
      <c r="B313" s="43">
        <v>45</v>
      </c>
      <c r="C313" s="44">
        <f t="shared" si="21"/>
        <v>42681</v>
      </c>
      <c r="D313" s="44">
        <f t="shared" si="22"/>
        <v>42687</v>
      </c>
      <c r="E313" s="45">
        <v>140.23</v>
      </c>
      <c r="F313" s="46">
        <v>141.5</v>
      </c>
      <c r="G313" s="47">
        <v>132.7</v>
      </c>
      <c r="H313" s="41"/>
      <c r="I313" s="160">
        <v>45</v>
      </c>
      <c r="J313" s="155">
        <f t="shared" si="20"/>
        <v>42684</v>
      </c>
      <c r="K313" s="156">
        <v>43</v>
      </c>
      <c r="L313" s="163"/>
    </row>
    <row r="314" spans="1:12" ht="16.5" customHeight="1">
      <c r="A314" s="42"/>
      <c r="B314" s="43">
        <v>46</v>
      </c>
      <c r="C314" s="44">
        <f t="shared" si="21"/>
        <v>42688</v>
      </c>
      <c r="D314" s="44">
        <f t="shared" si="22"/>
        <v>42694</v>
      </c>
      <c r="E314" s="45">
        <v>139.9</v>
      </c>
      <c r="F314" s="46">
        <v>141.3</v>
      </c>
      <c r="G314" s="47">
        <v>132.5</v>
      </c>
      <c r="H314" s="41"/>
      <c r="I314" s="160">
        <v>46</v>
      </c>
      <c r="J314" s="155">
        <f t="shared" si="20"/>
        <v>42691</v>
      </c>
      <c r="K314" s="156">
        <v>44</v>
      </c>
      <c r="L314" s="163"/>
    </row>
    <row r="315" spans="1:12" ht="16.5" customHeight="1">
      <c r="A315" s="42"/>
      <c r="B315" s="43">
        <v>47</v>
      </c>
      <c r="C315" s="44">
        <f>C314+7</f>
        <v>42695</v>
      </c>
      <c r="D315" s="44">
        <f t="shared" si="22"/>
        <v>42701</v>
      </c>
      <c r="E315" s="45">
        <v>141.96</v>
      </c>
      <c r="F315" s="46">
        <v>143.4</v>
      </c>
      <c r="G315" s="47">
        <v>134.3</v>
      </c>
      <c r="H315" s="48"/>
      <c r="I315" s="160">
        <v>47</v>
      </c>
      <c r="J315" s="155">
        <f t="shared" si="20"/>
        <v>42698</v>
      </c>
      <c r="K315" s="156">
        <v>46</v>
      </c>
      <c r="L315" s="163"/>
    </row>
    <row r="316" spans="1:12" ht="16.5" customHeight="1">
      <c r="A316" s="42"/>
      <c r="B316" s="43">
        <v>48</v>
      </c>
      <c r="C316" s="44">
        <f t="shared" si="21"/>
        <v>42702</v>
      </c>
      <c r="D316" s="44">
        <f t="shared" si="22"/>
        <v>42708</v>
      </c>
      <c r="E316" s="45">
        <v>144.55</v>
      </c>
      <c r="F316" s="46">
        <v>146</v>
      </c>
      <c r="G316" s="47">
        <v>137</v>
      </c>
      <c r="H316" s="48"/>
      <c r="I316" s="160">
        <v>48</v>
      </c>
      <c r="J316" s="155">
        <f t="shared" si="20"/>
        <v>42705</v>
      </c>
      <c r="K316" s="156">
        <v>48</v>
      </c>
      <c r="L316" s="163"/>
    </row>
    <row r="317" spans="1:12" ht="16.5" customHeight="1">
      <c r="A317" s="42"/>
      <c r="B317" s="43">
        <v>49</v>
      </c>
      <c r="C317" s="44">
        <f t="shared" si="21"/>
        <v>42709</v>
      </c>
      <c r="D317" s="44">
        <f t="shared" si="22"/>
        <v>42715</v>
      </c>
      <c r="E317" s="45">
        <v>146.95</v>
      </c>
      <c r="F317" s="46">
        <v>148.3</v>
      </c>
      <c r="G317" s="47">
        <v>139.9</v>
      </c>
      <c r="H317" s="48"/>
      <c r="I317" s="160">
        <v>49</v>
      </c>
      <c r="J317" s="155">
        <f t="shared" si="20"/>
        <v>42712</v>
      </c>
      <c r="K317" s="156">
        <v>50</v>
      </c>
      <c r="L317" s="163"/>
    </row>
    <row r="318" spans="1:12" ht="16.5" customHeight="1">
      <c r="A318" s="42"/>
      <c r="B318" s="43">
        <v>50</v>
      </c>
      <c r="C318" s="44">
        <f t="shared" si="21"/>
        <v>42716</v>
      </c>
      <c r="D318" s="44">
        <f t="shared" si="22"/>
        <v>42722</v>
      </c>
      <c r="E318" s="45">
        <v>149.22</v>
      </c>
      <c r="F318" s="46">
        <v>150.7</v>
      </c>
      <c r="G318" s="47">
        <v>142.1</v>
      </c>
      <c r="H318" s="48"/>
      <c r="I318" s="160">
        <v>50</v>
      </c>
      <c r="J318" s="155">
        <f t="shared" si="20"/>
        <v>42719</v>
      </c>
      <c r="K318" s="156">
        <v>50</v>
      </c>
      <c r="L318" s="163"/>
    </row>
    <row r="319" spans="1:12" ht="16.5" customHeight="1">
      <c r="A319" s="42"/>
      <c r="B319" s="43">
        <v>51</v>
      </c>
      <c r="C319" s="44">
        <f t="shared" si="21"/>
        <v>42723</v>
      </c>
      <c r="D319" s="44">
        <f t="shared" si="22"/>
        <v>42729</v>
      </c>
      <c r="E319" s="45">
        <v>145.12</v>
      </c>
      <c r="F319" s="46">
        <v>146.4</v>
      </c>
      <c r="G319" s="47">
        <v>137.7</v>
      </c>
      <c r="H319" s="48"/>
      <c r="I319" s="160">
        <v>51</v>
      </c>
      <c r="J319" s="155">
        <f>J318+7</f>
        <v>42726</v>
      </c>
      <c r="K319" s="156">
        <v>50</v>
      </c>
      <c r="L319" s="163"/>
    </row>
    <row r="320" spans="1:12" ht="16.5" customHeight="1" thickBot="1">
      <c r="A320" s="42"/>
      <c r="B320" s="100">
        <v>52</v>
      </c>
      <c r="C320" s="94">
        <f t="shared" si="21"/>
        <v>42730</v>
      </c>
      <c r="D320" s="94">
        <f t="shared" si="22"/>
        <v>42736</v>
      </c>
      <c r="E320" s="97">
        <v>140.45</v>
      </c>
      <c r="F320" s="98">
        <v>141.8</v>
      </c>
      <c r="G320" s="99">
        <v>133.1</v>
      </c>
      <c r="H320" s="48"/>
      <c r="I320" s="164">
        <v>52</v>
      </c>
      <c r="J320" s="155">
        <f>J319+7</f>
        <v>42733</v>
      </c>
      <c r="K320" s="156">
        <v>50</v>
      </c>
      <c r="L320" s="163"/>
    </row>
    <row r="321" spans="1:12" ht="16.5" customHeight="1">
      <c r="A321" s="35">
        <v>2017</v>
      </c>
      <c r="B321" s="36">
        <v>1</v>
      </c>
      <c r="C321" s="37">
        <f>C320+7</f>
        <v>42737</v>
      </c>
      <c r="D321" s="93">
        <f aca="true" t="shared" si="23" ref="D321:D347">C321+6</f>
        <v>42743</v>
      </c>
      <c r="E321" s="38">
        <v>140.97</v>
      </c>
      <c r="F321" s="39">
        <v>142.3</v>
      </c>
      <c r="G321" s="40">
        <v>133.6</v>
      </c>
      <c r="H321" s="41"/>
      <c r="I321" s="160">
        <v>1</v>
      </c>
      <c r="J321" s="155">
        <f aca="true" t="shared" si="24" ref="J321:J370">J320+7</f>
        <v>42740</v>
      </c>
      <c r="K321" s="156">
        <v>51.5</v>
      </c>
      <c r="L321" s="163"/>
    </row>
    <row r="322" spans="1:12" ht="16.5" customHeight="1">
      <c r="A322" s="42"/>
      <c r="B322" s="43">
        <v>2</v>
      </c>
      <c r="C322" s="44">
        <f>C321+7</f>
        <v>42744</v>
      </c>
      <c r="D322" s="44">
        <f t="shared" si="23"/>
        <v>42750</v>
      </c>
      <c r="E322" s="45">
        <v>145.28</v>
      </c>
      <c r="F322" s="46">
        <v>146.8</v>
      </c>
      <c r="G322" s="47">
        <v>137.9</v>
      </c>
      <c r="H322" s="41"/>
      <c r="I322" s="160">
        <v>2</v>
      </c>
      <c r="J322" s="155">
        <f t="shared" si="24"/>
        <v>42747</v>
      </c>
      <c r="K322" s="156">
        <v>51</v>
      </c>
      <c r="L322" s="163"/>
    </row>
    <row r="323" spans="1:12" ht="16.5" customHeight="1">
      <c r="A323" s="42"/>
      <c r="B323" s="43">
        <v>3</v>
      </c>
      <c r="C323" s="44">
        <f aca="true" t="shared" si="25" ref="C323:C372">C322+7</f>
        <v>42751</v>
      </c>
      <c r="D323" s="44">
        <f t="shared" si="23"/>
        <v>42757</v>
      </c>
      <c r="E323" s="45">
        <v>141.06</v>
      </c>
      <c r="F323" s="46">
        <v>142.4</v>
      </c>
      <c r="G323" s="47">
        <v>133.5</v>
      </c>
      <c r="H323" s="41"/>
      <c r="I323" s="160">
        <v>3</v>
      </c>
      <c r="J323" s="155">
        <f t="shared" si="24"/>
        <v>42754</v>
      </c>
      <c r="K323" s="156">
        <v>52</v>
      </c>
      <c r="L323" s="163"/>
    </row>
    <row r="324" spans="1:12" ht="16.5" customHeight="1">
      <c r="A324" s="42"/>
      <c r="B324" s="43">
        <v>4</v>
      </c>
      <c r="C324" s="44">
        <f t="shared" si="25"/>
        <v>42758</v>
      </c>
      <c r="D324" s="44">
        <f t="shared" si="23"/>
        <v>42764</v>
      </c>
      <c r="E324" s="45">
        <v>140.95</v>
      </c>
      <c r="F324" s="46">
        <v>142.3</v>
      </c>
      <c r="G324" s="47">
        <v>133.3</v>
      </c>
      <c r="H324" s="41"/>
      <c r="I324" s="160">
        <v>4</v>
      </c>
      <c r="J324" s="155">
        <f t="shared" si="24"/>
        <v>42761</v>
      </c>
      <c r="K324" s="156">
        <v>54</v>
      </c>
      <c r="L324" s="163"/>
    </row>
    <row r="325" spans="1:12" ht="16.5" customHeight="1">
      <c r="A325" s="42"/>
      <c r="B325" s="43">
        <v>5</v>
      </c>
      <c r="C325" s="44">
        <f t="shared" si="25"/>
        <v>42765</v>
      </c>
      <c r="D325" s="44">
        <f t="shared" si="23"/>
        <v>42771</v>
      </c>
      <c r="E325" s="45">
        <v>143.32</v>
      </c>
      <c r="F325" s="46">
        <v>144.7</v>
      </c>
      <c r="G325" s="47">
        <v>135.9</v>
      </c>
      <c r="H325" s="41"/>
      <c r="I325" s="160">
        <v>5</v>
      </c>
      <c r="J325" s="155">
        <f t="shared" si="24"/>
        <v>42768</v>
      </c>
      <c r="K325" s="156">
        <v>54</v>
      </c>
      <c r="L325" s="163"/>
    </row>
    <row r="326" spans="1:12" ht="16.5" customHeight="1">
      <c r="A326" s="42"/>
      <c r="B326" s="43">
        <v>6</v>
      </c>
      <c r="C326" s="44">
        <f t="shared" si="25"/>
        <v>42772</v>
      </c>
      <c r="D326" s="44">
        <f t="shared" si="23"/>
        <v>42778</v>
      </c>
      <c r="E326" s="45">
        <v>141.18</v>
      </c>
      <c r="F326" s="46">
        <v>142.5</v>
      </c>
      <c r="G326" s="47">
        <v>133.7</v>
      </c>
      <c r="H326" s="41"/>
      <c r="I326" s="160">
        <v>6</v>
      </c>
      <c r="J326" s="155">
        <f t="shared" si="24"/>
        <v>42775</v>
      </c>
      <c r="K326" s="156">
        <v>55</v>
      </c>
      <c r="L326" s="163"/>
    </row>
    <row r="327" spans="1:12" ht="16.5" customHeight="1">
      <c r="A327" s="42"/>
      <c r="B327" s="43">
        <v>7</v>
      </c>
      <c r="C327" s="44">
        <f t="shared" si="25"/>
        <v>42779</v>
      </c>
      <c r="D327" s="44">
        <f t="shared" si="23"/>
        <v>42785</v>
      </c>
      <c r="E327" s="45">
        <v>141.21</v>
      </c>
      <c r="F327" s="46">
        <v>142.5</v>
      </c>
      <c r="G327" s="47">
        <v>133.4</v>
      </c>
      <c r="H327" s="41"/>
      <c r="I327" s="160">
        <v>7</v>
      </c>
      <c r="J327" s="155">
        <f t="shared" si="24"/>
        <v>42782</v>
      </c>
      <c r="K327" s="156">
        <v>56</v>
      </c>
      <c r="L327" s="163"/>
    </row>
    <row r="328" spans="1:12" ht="16.5" customHeight="1">
      <c r="A328" s="42"/>
      <c r="B328" s="43">
        <v>8</v>
      </c>
      <c r="C328" s="44">
        <f t="shared" si="25"/>
        <v>42786</v>
      </c>
      <c r="D328" s="44">
        <f t="shared" si="23"/>
        <v>42792</v>
      </c>
      <c r="E328" s="45">
        <v>141.26</v>
      </c>
      <c r="F328" s="46">
        <v>142.6</v>
      </c>
      <c r="G328" s="47">
        <v>133.1</v>
      </c>
      <c r="H328" s="41"/>
      <c r="I328" s="160">
        <v>8</v>
      </c>
      <c r="J328" s="155">
        <f t="shared" si="24"/>
        <v>42789</v>
      </c>
      <c r="K328" s="156">
        <v>56</v>
      </c>
      <c r="L328" s="163"/>
    </row>
    <row r="329" spans="1:12" ht="16.5" customHeight="1">
      <c r="A329" s="42"/>
      <c r="B329" s="43">
        <v>9</v>
      </c>
      <c r="C329" s="44">
        <f t="shared" si="25"/>
        <v>42793</v>
      </c>
      <c r="D329" s="44">
        <f t="shared" si="23"/>
        <v>42799</v>
      </c>
      <c r="E329" s="45">
        <v>141.23</v>
      </c>
      <c r="F329" s="46">
        <v>142.5</v>
      </c>
      <c r="G329" s="47">
        <v>133.2</v>
      </c>
      <c r="H329" s="41"/>
      <c r="I329" s="160">
        <v>9</v>
      </c>
      <c r="J329" s="155">
        <f t="shared" si="24"/>
        <v>42796</v>
      </c>
      <c r="K329" s="156">
        <v>56</v>
      </c>
      <c r="L329" s="163"/>
    </row>
    <row r="330" spans="1:12" ht="16.5" customHeight="1">
      <c r="A330" s="42"/>
      <c r="B330" s="43">
        <v>10</v>
      </c>
      <c r="C330" s="44">
        <f t="shared" si="25"/>
        <v>42800</v>
      </c>
      <c r="D330" s="44">
        <f t="shared" si="23"/>
        <v>42806</v>
      </c>
      <c r="E330" s="45">
        <v>142.46</v>
      </c>
      <c r="F330" s="46">
        <v>143.6</v>
      </c>
      <c r="G330" s="47">
        <v>134.6</v>
      </c>
      <c r="H330" s="41"/>
      <c r="I330" s="160">
        <v>10</v>
      </c>
      <c r="J330" s="155">
        <f t="shared" si="24"/>
        <v>42803</v>
      </c>
      <c r="K330" s="156">
        <v>56.25</v>
      </c>
      <c r="L330" s="163"/>
    </row>
    <row r="331" spans="1:12" ht="16.5" customHeight="1">
      <c r="A331" s="42"/>
      <c r="B331" s="43">
        <v>11</v>
      </c>
      <c r="C331" s="44">
        <f t="shared" si="25"/>
        <v>42807</v>
      </c>
      <c r="D331" s="44">
        <f t="shared" si="23"/>
        <v>42813</v>
      </c>
      <c r="E331" s="45">
        <v>146.24</v>
      </c>
      <c r="F331" s="46">
        <v>147.5</v>
      </c>
      <c r="G331" s="47">
        <v>138.1</v>
      </c>
      <c r="H331" s="41"/>
      <c r="I331" s="160">
        <v>11</v>
      </c>
      <c r="J331" s="155">
        <f t="shared" si="24"/>
        <v>42810</v>
      </c>
      <c r="K331" s="156">
        <v>57</v>
      </c>
      <c r="L331" s="163"/>
    </row>
    <row r="332" spans="1:12" ht="16.5" customHeight="1">
      <c r="A332" s="42"/>
      <c r="B332" s="43">
        <v>12</v>
      </c>
      <c r="C332" s="44">
        <f t="shared" si="25"/>
        <v>42814</v>
      </c>
      <c r="D332" s="44">
        <f t="shared" si="23"/>
        <v>42820</v>
      </c>
      <c r="E332" s="45">
        <v>146.32</v>
      </c>
      <c r="F332" s="46">
        <v>147.4</v>
      </c>
      <c r="G332" s="47">
        <v>138.6</v>
      </c>
      <c r="H332" s="41"/>
      <c r="I332" s="160">
        <v>12</v>
      </c>
      <c r="J332" s="155">
        <f t="shared" si="24"/>
        <v>42817</v>
      </c>
      <c r="K332" s="156">
        <v>58</v>
      </c>
      <c r="L332" s="163"/>
    </row>
    <row r="333" spans="1:12" ht="16.5" customHeight="1">
      <c r="A333" s="42"/>
      <c r="B333" s="43">
        <v>13</v>
      </c>
      <c r="C333" s="44">
        <f t="shared" si="25"/>
        <v>42821</v>
      </c>
      <c r="D333" s="44">
        <f t="shared" si="23"/>
        <v>42827</v>
      </c>
      <c r="E333" s="45">
        <v>151</v>
      </c>
      <c r="F333" s="46">
        <v>152.2</v>
      </c>
      <c r="G333" s="47">
        <v>143</v>
      </c>
      <c r="H333" s="41"/>
      <c r="I333" s="160">
        <v>13</v>
      </c>
      <c r="J333" s="155">
        <f t="shared" si="24"/>
        <v>42824</v>
      </c>
      <c r="K333" s="156">
        <v>59</v>
      </c>
      <c r="L333" s="163"/>
    </row>
    <row r="334" spans="1:12" ht="16.5" customHeight="1">
      <c r="A334" s="42"/>
      <c r="B334" s="43">
        <v>14</v>
      </c>
      <c r="C334" s="44">
        <f t="shared" si="25"/>
        <v>42828</v>
      </c>
      <c r="D334" s="44">
        <f t="shared" si="23"/>
        <v>42834</v>
      </c>
      <c r="E334" s="45">
        <v>158.7</v>
      </c>
      <c r="F334" s="46">
        <v>160</v>
      </c>
      <c r="G334" s="47">
        <v>150.7</v>
      </c>
      <c r="H334" s="41"/>
      <c r="I334" s="160">
        <v>14</v>
      </c>
      <c r="J334" s="155">
        <f t="shared" si="24"/>
        <v>42831</v>
      </c>
      <c r="K334" s="156">
        <v>60</v>
      </c>
      <c r="L334" s="163"/>
    </row>
    <row r="335" spans="1:12" ht="16.5" customHeight="1">
      <c r="A335" s="42"/>
      <c r="B335" s="43">
        <v>15</v>
      </c>
      <c r="C335" s="44">
        <f t="shared" si="25"/>
        <v>42835</v>
      </c>
      <c r="D335" s="44">
        <f t="shared" si="23"/>
        <v>42841</v>
      </c>
      <c r="E335" s="45">
        <v>163.54</v>
      </c>
      <c r="F335" s="46">
        <v>164.8</v>
      </c>
      <c r="G335" s="47">
        <v>155.6</v>
      </c>
      <c r="H335" s="41"/>
      <c r="I335" s="160">
        <v>15</v>
      </c>
      <c r="J335" s="155">
        <f t="shared" si="24"/>
        <v>42838</v>
      </c>
      <c r="K335" s="156">
        <v>61</v>
      </c>
      <c r="L335" s="163"/>
    </row>
    <row r="336" spans="1:12" ht="16.5" customHeight="1">
      <c r="A336" s="42"/>
      <c r="B336" s="43">
        <v>16</v>
      </c>
      <c r="C336" s="44">
        <f t="shared" si="25"/>
        <v>42842</v>
      </c>
      <c r="D336" s="44">
        <f t="shared" si="23"/>
        <v>42848</v>
      </c>
      <c r="E336" s="45">
        <v>163.21</v>
      </c>
      <c r="F336" s="46">
        <v>164.3</v>
      </c>
      <c r="G336" s="47">
        <v>155.6</v>
      </c>
      <c r="H336" s="41"/>
      <c r="I336" s="160">
        <v>16</v>
      </c>
      <c r="J336" s="155">
        <f t="shared" si="24"/>
        <v>42845</v>
      </c>
      <c r="K336" s="156">
        <v>61</v>
      </c>
      <c r="L336" s="163"/>
    </row>
    <row r="337" spans="1:12" ht="16.5" customHeight="1">
      <c r="A337" s="42"/>
      <c r="B337" s="43">
        <v>17</v>
      </c>
      <c r="C337" s="44">
        <f t="shared" si="25"/>
        <v>42849</v>
      </c>
      <c r="D337" s="44">
        <f t="shared" si="23"/>
        <v>42855</v>
      </c>
      <c r="E337" s="45">
        <v>163.48</v>
      </c>
      <c r="F337" s="46">
        <v>164.6</v>
      </c>
      <c r="G337" s="47">
        <v>155.8</v>
      </c>
      <c r="H337" s="41"/>
      <c r="I337" s="160">
        <v>17</v>
      </c>
      <c r="J337" s="155">
        <f t="shared" si="24"/>
        <v>42852</v>
      </c>
      <c r="K337" s="156">
        <v>61</v>
      </c>
      <c r="L337" s="163"/>
    </row>
    <row r="338" spans="1:12" ht="16.5" customHeight="1">
      <c r="A338" s="42"/>
      <c r="B338" s="43">
        <v>18</v>
      </c>
      <c r="C338" s="44">
        <f t="shared" si="25"/>
        <v>42856</v>
      </c>
      <c r="D338" s="44">
        <f t="shared" si="23"/>
        <v>42862</v>
      </c>
      <c r="E338" s="45">
        <v>165.79</v>
      </c>
      <c r="F338" s="46">
        <v>167.2</v>
      </c>
      <c r="G338" s="47">
        <v>157.8</v>
      </c>
      <c r="H338" s="41"/>
      <c r="I338" s="160">
        <v>18</v>
      </c>
      <c r="J338" s="155">
        <f t="shared" si="24"/>
        <v>42859</v>
      </c>
      <c r="K338" s="156">
        <v>61</v>
      </c>
      <c r="L338" s="163"/>
    </row>
    <row r="339" spans="1:12" ht="16.5" customHeight="1">
      <c r="A339" s="42"/>
      <c r="B339" s="43">
        <v>19</v>
      </c>
      <c r="C339" s="44">
        <f t="shared" si="25"/>
        <v>42863</v>
      </c>
      <c r="D339" s="44">
        <f t="shared" si="23"/>
        <v>42869</v>
      </c>
      <c r="E339" s="45">
        <v>165.82</v>
      </c>
      <c r="F339" s="46">
        <v>167</v>
      </c>
      <c r="G339" s="47">
        <v>158.3</v>
      </c>
      <c r="H339" s="41"/>
      <c r="I339" s="160">
        <v>19</v>
      </c>
      <c r="J339" s="155">
        <f t="shared" si="24"/>
        <v>42866</v>
      </c>
      <c r="K339" s="156">
        <v>61</v>
      </c>
      <c r="L339" s="163"/>
    </row>
    <row r="340" spans="1:12" ht="16.5" customHeight="1">
      <c r="A340" s="42"/>
      <c r="B340" s="43">
        <v>20</v>
      </c>
      <c r="C340" s="44">
        <f t="shared" si="25"/>
        <v>42870</v>
      </c>
      <c r="D340" s="44">
        <f t="shared" si="23"/>
        <v>42876</v>
      </c>
      <c r="E340" s="45">
        <v>166.94</v>
      </c>
      <c r="F340" s="46">
        <v>168</v>
      </c>
      <c r="G340" s="47">
        <v>159.3</v>
      </c>
      <c r="H340" s="41"/>
      <c r="I340" s="160">
        <v>20</v>
      </c>
      <c r="J340" s="155">
        <f t="shared" si="24"/>
        <v>42873</v>
      </c>
      <c r="K340" s="156">
        <v>61</v>
      </c>
      <c r="L340" s="163"/>
    </row>
    <row r="341" spans="1:12" ht="16.5" customHeight="1">
      <c r="A341" s="42"/>
      <c r="B341" s="43">
        <v>21</v>
      </c>
      <c r="C341" s="44">
        <f t="shared" si="25"/>
        <v>42877</v>
      </c>
      <c r="D341" s="44">
        <f t="shared" si="23"/>
        <v>42883</v>
      </c>
      <c r="E341" s="45">
        <v>170.54</v>
      </c>
      <c r="F341" s="46">
        <v>171.8</v>
      </c>
      <c r="G341" s="47">
        <v>162.7</v>
      </c>
      <c r="H341" s="41"/>
      <c r="I341" s="160">
        <v>21</v>
      </c>
      <c r="J341" s="155">
        <f t="shared" si="24"/>
        <v>42880</v>
      </c>
      <c r="K341" s="156">
        <v>61</v>
      </c>
      <c r="L341" s="163"/>
    </row>
    <row r="342" spans="1:12" ht="16.5" customHeight="1">
      <c r="A342" s="42"/>
      <c r="B342" s="43">
        <v>22</v>
      </c>
      <c r="C342" s="44">
        <f t="shared" si="25"/>
        <v>42884</v>
      </c>
      <c r="D342" s="44">
        <f t="shared" si="23"/>
        <v>42890</v>
      </c>
      <c r="E342" s="45">
        <v>170.38</v>
      </c>
      <c r="F342" s="46">
        <v>171.6</v>
      </c>
      <c r="G342" s="47">
        <v>162.5</v>
      </c>
      <c r="H342" s="41"/>
      <c r="I342" s="160">
        <v>22</v>
      </c>
      <c r="J342" s="155">
        <f t="shared" si="24"/>
        <v>42887</v>
      </c>
      <c r="K342" s="156">
        <v>61</v>
      </c>
      <c r="L342" s="163"/>
    </row>
    <row r="343" spans="1:12" ht="16.5" customHeight="1">
      <c r="A343" s="42"/>
      <c r="B343" s="43">
        <v>23</v>
      </c>
      <c r="C343" s="44">
        <f t="shared" si="25"/>
        <v>42891</v>
      </c>
      <c r="D343" s="44">
        <f t="shared" si="23"/>
        <v>42897</v>
      </c>
      <c r="E343" s="45">
        <v>169.97</v>
      </c>
      <c r="F343" s="46">
        <v>171.2</v>
      </c>
      <c r="G343" s="47">
        <v>162</v>
      </c>
      <c r="H343" s="41"/>
      <c r="I343" s="160">
        <v>23</v>
      </c>
      <c r="J343" s="155">
        <f t="shared" si="24"/>
        <v>42894</v>
      </c>
      <c r="K343" s="156">
        <v>60</v>
      </c>
      <c r="L343" s="163"/>
    </row>
    <row r="344" spans="1:12" ht="16.5" customHeight="1">
      <c r="A344" s="42"/>
      <c r="B344" s="43">
        <v>24</v>
      </c>
      <c r="C344" s="44">
        <f t="shared" si="25"/>
        <v>42898</v>
      </c>
      <c r="D344" s="44">
        <f t="shared" si="23"/>
        <v>42904</v>
      </c>
      <c r="E344" s="45">
        <v>169.52</v>
      </c>
      <c r="F344" s="46">
        <v>170.8</v>
      </c>
      <c r="G344" s="47">
        <v>161.4</v>
      </c>
      <c r="H344" s="41"/>
      <c r="I344" s="160">
        <v>24</v>
      </c>
      <c r="J344" s="155">
        <f t="shared" si="24"/>
        <v>42901</v>
      </c>
      <c r="K344" s="156">
        <v>59</v>
      </c>
      <c r="L344" s="163"/>
    </row>
    <row r="345" spans="1:12" ht="16.5" customHeight="1">
      <c r="A345" s="42"/>
      <c r="B345" s="43">
        <v>25</v>
      </c>
      <c r="C345" s="44">
        <f t="shared" si="25"/>
        <v>42905</v>
      </c>
      <c r="D345" s="44">
        <f t="shared" si="23"/>
        <v>42911</v>
      </c>
      <c r="E345" s="45">
        <v>169.04</v>
      </c>
      <c r="F345" s="46">
        <v>170.2</v>
      </c>
      <c r="G345" s="47">
        <v>161</v>
      </c>
      <c r="H345" s="41"/>
      <c r="I345" s="160">
        <v>25</v>
      </c>
      <c r="J345" s="155">
        <f t="shared" si="24"/>
        <v>42908</v>
      </c>
      <c r="K345" s="156">
        <v>58</v>
      </c>
      <c r="L345" s="163"/>
    </row>
    <row r="346" spans="1:12" ht="16.5" customHeight="1">
      <c r="A346" s="42"/>
      <c r="B346" s="43">
        <v>26</v>
      </c>
      <c r="C346" s="44">
        <f>C345+7</f>
        <v>42912</v>
      </c>
      <c r="D346" s="44">
        <f t="shared" si="23"/>
        <v>42918</v>
      </c>
      <c r="E346" s="45">
        <v>168.42</v>
      </c>
      <c r="F346" s="46">
        <v>169.6</v>
      </c>
      <c r="G346" s="47">
        <v>160.1</v>
      </c>
      <c r="H346" s="41"/>
      <c r="I346" s="160">
        <v>26</v>
      </c>
      <c r="J346" s="155">
        <f t="shared" si="24"/>
        <v>42915</v>
      </c>
      <c r="K346" s="156">
        <v>57.5</v>
      </c>
      <c r="L346" s="163"/>
    </row>
    <row r="347" spans="1:12" ht="16.5" customHeight="1">
      <c r="A347" s="42"/>
      <c r="B347" s="43">
        <v>27</v>
      </c>
      <c r="C347" s="44">
        <f t="shared" si="25"/>
        <v>42919</v>
      </c>
      <c r="D347" s="44">
        <f t="shared" si="23"/>
        <v>42925</v>
      </c>
      <c r="E347" s="45">
        <v>168.44</v>
      </c>
      <c r="F347" s="46">
        <v>169.6</v>
      </c>
      <c r="G347" s="47">
        <v>160.1</v>
      </c>
      <c r="H347" s="41"/>
      <c r="I347" s="160">
        <v>27</v>
      </c>
      <c r="J347" s="155">
        <f t="shared" si="24"/>
        <v>42922</v>
      </c>
      <c r="K347" s="156">
        <v>55</v>
      </c>
      <c r="L347" s="163"/>
    </row>
    <row r="348" spans="1:12" ht="16.5" customHeight="1">
      <c r="A348" s="42"/>
      <c r="B348" s="43">
        <v>28</v>
      </c>
      <c r="C348" s="44">
        <f t="shared" si="25"/>
        <v>42926</v>
      </c>
      <c r="D348" s="44">
        <f>C348+6</f>
        <v>42932</v>
      </c>
      <c r="E348" s="45">
        <v>163.74</v>
      </c>
      <c r="F348" s="46">
        <v>164.9</v>
      </c>
      <c r="G348" s="47">
        <v>155.4</v>
      </c>
      <c r="H348" s="41"/>
      <c r="I348" s="160">
        <v>28</v>
      </c>
      <c r="J348" s="155">
        <f t="shared" si="24"/>
        <v>42929</v>
      </c>
      <c r="K348" s="156">
        <v>52.5</v>
      </c>
      <c r="L348" s="163"/>
    </row>
    <row r="349" spans="1:12" ht="16.5" customHeight="1">
      <c r="A349" s="42"/>
      <c r="B349" s="43">
        <v>29</v>
      </c>
      <c r="C349" s="44">
        <f t="shared" si="25"/>
        <v>42933</v>
      </c>
      <c r="D349" s="44">
        <f aca="true" t="shared" si="26" ref="D349:D399">C349+6</f>
        <v>42939</v>
      </c>
      <c r="E349" s="45">
        <v>158.17</v>
      </c>
      <c r="F349" s="46">
        <v>159.2</v>
      </c>
      <c r="G349" s="47">
        <v>150</v>
      </c>
      <c r="H349" s="41"/>
      <c r="I349" s="160">
        <v>29</v>
      </c>
      <c r="J349" s="155">
        <f t="shared" si="24"/>
        <v>42936</v>
      </c>
      <c r="K349" s="156">
        <v>51</v>
      </c>
      <c r="L349" s="163"/>
    </row>
    <row r="350" spans="1:12" ht="16.5" customHeight="1">
      <c r="A350" s="42"/>
      <c r="B350" s="43">
        <v>30</v>
      </c>
      <c r="C350" s="44">
        <f t="shared" si="25"/>
        <v>42940</v>
      </c>
      <c r="D350" s="44">
        <f t="shared" si="26"/>
        <v>42946</v>
      </c>
      <c r="E350" s="45">
        <v>158.34</v>
      </c>
      <c r="F350" s="46">
        <v>159.6</v>
      </c>
      <c r="G350" s="47">
        <v>150</v>
      </c>
      <c r="H350" s="41"/>
      <c r="I350" s="160">
        <v>30</v>
      </c>
      <c r="J350" s="155">
        <f t="shared" si="24"/>
        <v>42943</v>
      </c>
      <c r="K350" s="156">
        <v>50</v>
      </c>
      <c r="L350" s="163"/>
    </row>
    <row r="351" spans="1:12" ht="16.5" customHeight="1">
      <c r="A351" s="42"/>
      <c r="B351" s="43">
        <v>31</v>
      </c>
      <c r="C351" s="44">
        <f t="shared" si="25"/>
        <v>42947</v>
      </c>
      <c r="D351" s="44">
        <f t="shared" si="26"/>
        <v>42953</v>
      </c>
      <c r="E351" s="45">
        <v>158.78</v>
      </c>
      <c r="F351" s="46">
        <v>159.9</v>
      </c>
      <c r="G351" s="47">
        <v>149.9</v>
      </c>
      <c r="H351" s="41"/>
      <c r="I351" s="160">
        <v>31</v>
      </c>
      <c r="J351" s="155">
        <f t="shared" si="24"/>
        <v>42950</v>
      </c>
      <c r="K351" s="156">
        <v>49</v>
      </c>
      <c r="L351" s="163"/>
    </row>
    <row r="352" spans="1:12" ht="16.5" customHeight="1">
      <c r="A352" s="42"/>
      <c r="B352" s="43">
        <v>32</v>
      </c>
      <c r="C352" s="44">
        <f t="shared" si="25"/>
        <v>42954</v>
      </c>
      <c r="D352" s="44">
        <f t="shared" si="26"/>
        <v>42960</v>
      </c>
      <c r="E352" s="45">
        <v>157.82</v>
      </c>
      <c r="F352" s="46">
        <v>159</v>
      </c>
      <c r="G352" s="47">
        <v>149.2</v>
      </c>
      <c r="H352" s="41"/>
      <c r="I352" s="160">
        <v>32</v>
      </c>
      <c r="J352" s="155">
        <f t="shared" si="24"/>
        <v>42957</v>
      </c>
      <c r="K352" s="156">
        <v>49</v>
      </c>
      <c r="L352" s="163"/>
    </row>
    <row r="353" spans="1:12" ht="16.5" customHeight="1">
      <c r="A353" s="42"/>
      <c r="B353" s="43">
        <v>33</v>
      </c>
      <c r="C353" s="44">
        <f t="shared" si="25"/>
        <v>42961</v>
      </c>
      <c r="D353" s="44">
        <f t="shared" si="26"/>
        <v>42967</v>
      </c>
      <c r="E353" s="45">
        <v>157.83</v>
      </c>
      <c r="F353" s="46">
        <v>159</v>
      </c>
      <c r="G353" s="47">
        <v>149.2</v>
      </c>
      <c r="H353" s="41"/>
      <c r="I353" s="160">
        <v>33</v>
      </c>
      <c r="J353" s="155">
        <f t="shared" si="24"/>
        <v>42964</v>
      </c>
      <c r="K353" s="156">
        <v>49</v>
      </c>
      <c r="L353" s="163"/>
    </row>
    <row r="354" spans="1:12" ht="16.5" customHeight="1">
      <c r="A354" s="42"/>
      <c r="B354" s="43">
        <v>34</v>
      </c>
      <c r="C354" s="44">
        <f t="shared" si="25"/>
        <v>42968</v>
      </c>
      <c r="D354" s="44">
        <f t="shared" si="26"/>
        <v>42974</v>
      </c>
      <c r="E354" s="45">
        <v>157.86</v>
      </c>
      <c r="F354" s="46">
        <v>158.9</v>
      </c>
      <c r="G354" s="47">
        <v>149.4</v>
      </c>
      <c r="H354" s="41"/>
      <c r="I354" s="160">
        <v>34</v>
      </c>
      <c r="J354" s="155">
        <f t="shared" si="24"/>
        <v>42971</v>
      </c>
      <c r="K354" s="156">
        <v>48.5</v>
      </c>
      <c r="L354" s="163"/>
    </row>
    <row r="355" spans="1:12" ht="16.5" customHeight="1">
      <c r="A355" s="42"/>
      <c r="B355" s="43">
        <v>35</v>
      </c>
      <c r="C355" s="44">
        <f t="shared" si="25"/>
        <v>42975</v>
      </c>
      <c r="D355" s="44">
        <f t="shared" si="26"/>
        <v>42981</v>
      </c>
      <c r="E355" s="45">
        <v>158.17</v>
      </c>
      <c r="F355" s="46">
        <v>159.3</v>
      </c>
      <c r="G355" s="47">
        <v>149.4</v>
      </c>
      <c r="H355" s="41"/>
      <c r="I355" s="160">
        <v>35</v>
      </c>
      <c r="J355" s="155">
        <f t="shared" si="24"/>
        <v>42978</v>
      </c>
      <c r="K355" s="156">
        <v>47</v>
      </c>
      <c r="L355" s="163"/>
    </row>
    <row r="356" spans="1:12" ht="16.5" customHeight="1">
      <c r="A356" s="42"/>
      <c r="B356" s="43">
        <v>36</v>
      </c>
      <c r="C356" s="44">
        <f t="shared" si="25"/>
        <v>42982</v>
      </c>
      <c r="D356" s="44">
        <f t="shared" si="26"/>
        <v>42988</v>
      </c>
      <c r="E356" s="45">
        <v>158.13</v>
      </c>
      <c r="F356" s="46">
        <v>159.2</v>
      </c>
      <c r="G356" s="47">
        <v>149.6</v>
      </c>
      <c r="H356" s="41"/>
      <c r="I356" s="160">
        <v>36</v>
      </c>
      <c r="J356" s="155">
        <f t="shared" si="24"/>
        <v>42985</v>
      </c>
      <c r="K356" s="156">
        <v>46</v>
      </c>
      <c r="L356" s="163"/>
    </row>
    <row r="357" spans="1:12" ht="16.5" customHeight="1">
      <c r="A357" s="42"/>
      <c r="B357" s="43">
        <v>37</v>
      </c>
      <c r="C357" s="44">
        <f t="shared" si="25"/>
        <v>42989</v>
      </c>
      <c r="D357" s="44">
        <f t="shared" si="26"/>
        <v>42995</v>
      </c>
      <c r="E357" s="45">
        <v>157.97</v>
      </c>
      <c r="F357" s="46">
        <v>159</v>
      </c>
      <c r="G357" s="47">
        <v>149.4</v>
      </c>
      <c r="H357" s="41"/>
      <c r="I357" s="160">
        <v>37</v>
      </c>
      <c r="J357" s="155">
        <f t="shared" si="24"/>
        <v>42992</v>
      </c>
      <c r="K357" s="156">
        <v>44</v>
      </c>
      <c r="L357" s="163"/>
    </row>
    <row r="358" spans="1:12" ht="16.5" customHeight="1">
      <c r="A358" s="42"/>
      <c r="B358" s="43">
        <v>38</v>
      </c>
      <c r="C358" s="44">
        <f t="shared" si="25"/>
        <v>42996</v>
      </c>
      <c r="D358" s="44">
        <f t="shared" si="26"/>
        <v>43002</v>
      </c>
      <c r="E358" s="45">
        <v>149.25</v>
      </c>
      <c r="F358" s="46">
        <v>150.3</v>
      </c>
      <c r="G358" s="47">
        <v>141.2</v>
      </c>
      <c r="H358" s="41"/>
      <c r="I358" s="160">
        <v>38</v>
      </c>
      <c r="J358" s="155">
        <f t="shared" si="24"/>
        <v>42999</v>
      </c>
      <c r="K358" s="156">
        <v>41</v>
      </c>
      <c r="L358" s="163"/>
    </row>
    <row r="359" spans="1:12" ht="16.5" customHeight="1">
      <c r="A359" s="42"/>
      <c r="B359" s="43">
        <v>39</v>
      </c>
      <c r="C359" s="44">
        <f t="shared" si="25"/>
        <v>43003</v>
      </c>
      <c r="D359" s="44">
        <f t="shared" si="26"/>
        <v>43009</v>
      </c>
      <c r="E359" s="45">
        <v>144.99</v>
      </c>
      <c r="F359" s="46">
        <v>146</v>
      </c>
      <c r="G359" s="47">
        <v>137.1</v>
      </c>
      <c r="H359" s="41"/>
      <c r="I359" s="160">
        <v>39</v>
      </c>
      <c r="J359" s="155">
        <f t="shared" si="24"/>
        <v>43006</v>
      </c>
      <c r="K359" s="156">
        <v>39</v>
      </c>
      <c r="L359" s="163"/>
    </row>
    <row r="360" spans="1:12" ht="16.5" customHeight="1">
      <c r="A360" s="42"/>
      <c r="B360" s="43">
        <v>40</v>
      </c>
      <c r="C360" s="44">
        <f t="shared" si="25"/>
        <v>43010</v>
      </c>
      <c r="D360" s="44">
        <f t="shared" si="26"/>
        <v>43016</v>
      </c>
      <c r="E360" s="45">
        <v>139.79</v>
      </c>
      <c r="F360" s="46">
        <v>140.9</v>
      </c>
      <c r="G360" s="47">
        <v>131.7</v>
      </c>
      <c r="H360" s="41"/>
      <c r="I360" s="160">
        <v>40</v>
      </c>
      <c r="J360" s="155">
        <f t="shared" si="24"/>
        <v>43013</v>
      </c>
      <c r="K360" s="156">
        <v>38</v>
      </c>
      <c r="L360" s="163"/>
    </row>
    <row r="361" spans="1:12" ht="16.5" customHeight="1">
      <c r="A361" s="42"/>
      <c r="B361" s="43">
        <v>41</v>
      </c>
      <c r="C361" s="44">
        <f t="shared" si="25"/>
        <v>43017</v>
      </c>
      <c r="D361" s="44">
        <f t="shared" si="26"/>
        <v>43023</v>
      </c>
      <c r="E361" s="45">
        <v>137.34</v>
      </c>
      <c r="F361" s="46">
        <v>138.5</v>
      </c>
      <c r="G361" s="47">
        <v>129.1</v>
      </c>
      <c r="H361" s="41"/>
      <c r="I361" s="160">
        <v>41</v>
      </c>
      <c r="J361" s="155">
        <f t="shared" si="24"/>
        <v>43020</v>
      </c>
      <c r="K361" s="156">
        <v>37</v>
      </c>
      <c r="L361" s="163"/>
    </row>
    <row r="362" spans="1:12" ht="16.5" customHeight="1">
      <c r="A362" s="42"/>
      <c r="B362" s="43">
        <v>42</v>
      </c>
      <c r="C362" s="44">
        <f t="shared" si="25"/>
        <v>43024</v>
      </c>
      <c r="D362" s="44">
        <f t="shared" si="26"/>
        <v>43030</v>
      </c>
      <c r="E362" s="45">
        <v>136.95</v>
      </c>
      <c r="F362" s="46">
        <v>138.1</v>
      </c>
      <c r="G362" s="47">
        <v>128.8</v>
      </c>
      <c r="H362" s="41"/>
      <c r="I362" s="160">
        <v>42</v>
      </c>
      <c r="J362" s="155">
        <f t="shared" si="24"/>
        <v>43027</v>
      </c>
      <c r="K362" s="156">
        <v>37</v>
      </c>
      <c r="L362" s="163"/>
    </row>
    <row r="363" spans="1:12" ht="16.5" customHeight="1">
      <c r="A363" s="42"/>
      <c r="B363" s="43">
        <v>43</v>
      </c>
      <c r="C363" s="44">
        <f t="shared" si="25"/>
        <v>43031</v>
      </c>
      <c r="D363" s="44">
        <f t="shared" si="26"/>
        <v>43037</v>
      </c>
      <c r="E363" s="45">
        <v>136.95</v>
      </c>
      <c r="F363" s="46">
        <v>138.1</v>
      </c>
      <c r="G363" s="47">
        <v>128.8</v>
      </c>
      <c r="H363" s="41"/>
      <c r="I363" s="160">
        <v>43</v>
      </c>
      <c r="J363" s="155">
        <f t="shared" si="24"/>
        <v>43034</v>
      </c>
      <c r="K363" s="156">
        <v>36</v>
      </c>
      <c r="L363" s="163"/>
    </row>
    <row r="364" spans="1:12" ht="16.5" customHeight="1">
      <c r="A364" s="42"/>
      <c r="B364" s="43">
        <v>44</v>
      </c>
      <c r="C364" s="44">
        <f t="shared" si="25"/>
        <v>43038</v>
      </c>
      <c r="D364" s="44">
        <f t="shared" si="26"/>
        <v>43044</v>
      </c>
      <c r="E364" s="45">
        <v>132.15</v>
      </c>
      <c r="F364" s="46">
        <v>133.4</v>
      </c>
      <c r="G364" s="47">
        <v>124</v>
      </c>
      <c r="H364" s="41"/>
      <c r="I364" s="160">
        <v>44</v>
      </c>
      <c r="J364" s="155">
        <f t="shared" si="24"/>
        <v>43041</v>
      </c>
      <c r="K364" s="156">
        <v>36</v>
      </c>
      <c r="L364" s="163"/>
    </row>
    <row r="365" spans="1:12" ht="16.5" customHeight="1">
      <c r="A365" s="42"/>
      <c r="B365" s="43">
        <v>45</v>
      </c>
      <c r="C365" s="44">
        <f t="shared" si="25"/>
        <v>43045</v>
      </c>
      <c r="D365" s="44">
        <f t="shared" si="26"/>
        <v>43051</v>
      </c>
      <c r="E365" s="45">
        <v>131.61</v>
      </c>
      <c r="F365" s="46">
        <v>132.8</v>
      </c>
      <c r="G365" s="47">
        <v>123.5</v>
      </c>
      <c r="H365" s="41"/>
      <c r="I365" s="160">
        <v>45</v>
      </c>
      <c r="J365" s="155">
        <f t="shared" si="24"/>
        <v>43048</v>
      </c>
      <c r="K365" s="156">
        <v>36</v>
      </c>
      <c r="L365" s="163"/>
    </row>
    <row r="366" spans="1:12" ht="16.5" customHeight="1">
      <c r="A366" s="42"/>
      <c r="B366" s="43">
        <v>46</v>
      </c>
      <c r="C366" s="44">
        <f t="shared" si="25"/>
        <v>43052</v>
      </c>
      <c r="D366" s="44">
        <f t="shared" si="26"/>
        <v>43058</v>
      </c>
      <c r="E366" s="45">
        <v>130.01</v>
      </c>
      <c r="F366" s="46">
        <v>131.1</v>
      </c>
      <c r="G366" s="47">
        <v>122.9</v>
      </c>
      <c r="H366" s="41"/>
      <c r="I366" s="160">
        <v>46</v>
      </c>
      <c r="J366" s="155">
        <f t="shared" si="24"/>
        <v>43055</v>
      </c>
      <c r="K366" s="156">
        <v>36</v>
      </c>
      <c r="L366" s="163"/>
    </row>
    <row r="367" spans="1:12" ht="16.5" customHeight="1">
      <c r="A367" s="42"/>
      <c r="B367" s="43">
        <v>47</v>
      </c>
      <c r="C367" s="44">
        <f>C366+7</f>
        <v>43059</v>
      </c>
      <c r="D367" s="44">
        <f t="shared" si="26"/>
        <v>43065</v>
      </c>
      <c r="E367" s="45">
        <v>131.79</v>
      </c>
      <c r="F367" s="46">
        <v>133.2</v>
      </c>
      <c r="G367" s="47">
        <v>123.8</v>
      </c>
      <c r="H367" s="48"/>
      <c r="I367" s="160">
        <v>47</v>
      </c>
      <c r="J367" s="155">
        <f t="shared" si="24"/>
        <v>43062</v>
      </c>
      <c r="K367" s="156">
        <v>36.5</v>
      </c>
      <c r="L367" s="163"/>
    </row>
    <row r="368" spans="1:12" ht="16.5" customHeight="1">
      <c r="A368" s="42"/>
      <c r="B368" s="43">
        <v>48</v>
      </c>
      <c r="C368" s="44">
        <f t="shared" si="25"/>
        <v>43066</v>
      </c>
      <c r="D368" s="44">
        <f t="shared" si="26"/>
        <v>43072</v>
      </c>
      <c r="E368" s="45">
        <v>131.45</v>
      </c>
      <c r="F368" s="46">
        <v>132.9</v>
      </c>
      <c r="G368" s="47">
        <v>123.4</v>
      </c>
      <c r="H368" s="48"/>
      <c r="I368" s="160">
        <v>48</v>
      </c>
      <c r="J368" s="155">
        <f t="shared" si="24"/>
        <v>43069</v>
      </c>
      <c r="K368" s="156">
        <v>37.5</v>
      </c>
      <c r="L368" s="163"/>
    </row>
    <row r="369" spans="1:12" ht="16.5" customHeight="1">
      <c r="A369" s="42"/>
      <c r="B369" s="43">
        <v>49</v>
      </c>
      <c r="C369" s="44">
        <f t="shared" si="25"/>
        <v>43073</v>
      </c>
      <c r="D369" s="44">
        <f t="shared" si="26"/>
        <v>43079</v>
      </c>
      <c r="E369" s="45">
        <v>131.61</v>
      </c>
      <c r="F369" s="46">
        <v>132.9</v>
      </c>
      <c r="G369" s="47">
        <v>123.9</v>
      </c>
      <c r="H369" s="48"/>
      <c r="I369" s="160">
        <v>49</v>
      </c>
      <c r="J369" s="155">
        <f t="shared" si="24"/>
        <v>43076</v>
      </c>
      <c r="K369" s="156">
        <v>38</v>
      </c>
      <c r="L369" s="163"/>
    </row>
    <row r="370" spans="1:12" ht="16.5" customHeight="1">
      <c r="A370" s="42"/>
      <c r="B370" s="43">
        <v>50</v>
      </c>
      <c r="C370" s="44">
        <f t="shared" si="25"/>
        <v>43080</v>
      </c>
      <c r="D370" s="44">
        <f t="shared" si="26"/>
        <v>43086</v>
      </c>
      <c r="E370" s="45">
        <v>131.3</v>
      </c>
      <c r="F370" s="46">
        <v>132.6</v>
      </c>
      <c r="G370" s="47">
        <v>123.7</v>
      </c>
      <c r="H370" s="48"/>
      <c r="I370" s="160">
        <v>50</v>
      </c>
      <c r="J370" s="155">
        <f t="shared" si="24"/>
        <v>43083</v>
      </c>
      <c r="K370" s="156">
        <v>38</v>
      </c>
      <c r="L370" s="163"/>
    </row>
    <row r="371" spans="1:12" ht="16.5" customHeight="1">
      <c r="A371" s="42"/>
      <c r="B371" s="43">
        <v>51</v>
      </c>
      <c r="C371" s="44">
        <f t="shared" si="25"/>
        <v>43087</v>
      </c>
      <c r="D371" s="44">
        <f t="shared" si="26"/>
        <v>43093</v>
      </c>
      <c r="E371" s="45">
        <v>126.36</v>
      </c>
      <c r="F371" s="46">
        <v>127.7</v>
      </c>
      <c r="G371" s="47">
        <v>118.5</v>
      </c>
      <c r="H371" s="48"/>
      <c r="I371" s="160">
        <v>51</v>
      </c>
      <c r="J371" s="155">
        <f>J370+7</f>
        <v>43090</v>
      </c>
      <c r="K371" s="156">
        <v>38</v>
      </c>
      <c r="L371" s="163"/>
    </row>
    <row r="372" spans="1:12" ht="16.5" customHeight="1" thickBot="1">
      <c r="A372" s="42"/>
      <c r="B372" s="100">
        <v>52</v>
      </c>
      <c r="C372" s="94">
        <f t="shared" si="25"/>
        <v>43094</v>
      </c>
      <c r="D372" s="94">
        <f t="shared" si="26"/>
        <v>43100</v>
      </c>
      <c r="E372" s="97">
        <v>126.36</v>
      </c>
      <c r="F372" s="98">
        <v>127.7</v>
      </c>
      <c r="G372" s="99">
        <v>118.5</v>
      </c>
      <c r="H372" s="48"/>
      <c r="I372" s="164">
        <v>52</v>
      </c>
      <c r="J372" s="155">
        <f>J371+7</f>
        <v>43097</v>
      </c>
      <c r="K372" s="156">
        <v>38</v>
      </c>
      <c r="L372" s="163"/>
    </row>
    <row r="373" spans="1:12" ht="12.75">
      <c r="A373" s="122">
        <v>2018</v>
      </c>
      <c r="B373" s="124">
        <v>1</v>
      </c>
      <c r="C373" s="125">
        <f>C372+7</f>
        <v>43101</v>
      </c>
      <c r="D373" s="126">
        <f t="shared" si="26"/>
        <v>43107</v>
      </c>
      <c r="E373" s="112">
        <v>122.3</v>
      </c>
      <c r="F373" s="113">
        <v>123.7</v>
      </c>
      <c r="G373" s="114">
        <v>114.4</v>
      </c>
      <c r="H373" s="41"/>
      <c r="I373" s="165">
        <v>1</v>
      </c>
      <c r="J373" s="143">
        <f>J372+7</f>
        <v>43104</v>
      </c>
      <c r="K373" s="156">
        <v>38.25</v>
      </c>
      <c r="L373" s="163"/>
    </row>
    <row r="374" spans="1:12" ht="12.75">
      <c r="A374" s="123"/>
      <c r="B374" s="127">
        <v>2</v>
      </c>
      <c r="C374" s="44">
        <f>C373+7</f>
        <v>43108</v>
      </c>
      <c r="D374" s="128">
        <f t="shared" si="26"/>
        <v>43114</v>
      </c>
      <c r="E374" s="115">
        <v>122.13</v>
      </c>
      <c r="F374" s="46">
        <v>123.5</v>
      </c>
      <c r="G374" s="116">
        <v>114.5</v>
      </c>
      <c r="H374" s="41"/>
      <c r="I374" s="165">
        <v>2</v>
      </c>
      <c r="J374" s="143">
        <f aca="true" t="shared" si="27" ref="J374:J397">J373+7</f>
        <v>43111</v>
      </c>
      <c r="K374" s="156">
        <v>38.25</v>
      </c>
      <c r="L374" s="163"/>
    </row>
    <row r="375" spans="1:12" ht="12.75">
      <c r="A375" s="123"/>
      <c r="B375" s="127">
        <v>3</v>
      </c>
      <c r="C375" s="44">
        <f aca="true" t="shared" si="28" ref="C375:C424">C374+7</f>
        <v>43115</v>
      </c>
      <c r="D375" s="128">
        <f t="shared" si="26"/>
        <v>43121</v>
      </c>
      <c r="E375" s="115">
        <v>118.51</v>
      </c>
      <c r="F375" s="46">
        <v>119.8</v>
      </c>
      <c r="G375" s="116">
        <v>111</v>
      </c>
      <c r="H375" s="41"/>
      <c r="I375" s="165">
        <v>3</v>
      </c>
      <c r="J375" s="143">
        <f t="shared" si="27"/>
        <v>43118</v>
      </c>
      <c r="K375" s="156">
        <v>39.5</v>
      </c>
      <c r="L375" s="163"/>
    </row>
    <row r="376" spans="1:12" ht="12.75">
      <c r="A376" s="123"/>
      <c r="B376" s="127">
        <v>4</v>
      </c>
      <c r="C376" s="44">
        <f t="shared" si="28"/>
        <v>43122</v>
      </c>
      <c r="D376" s="128">
        <f t="shared" si="26"/>
        <v>43128</v>
      </c>
      <c r="E376" s="115">
        <v>115.59</v>
      </c>
      <c r="F376" s="46">
        <v>116.9</v>
      </c>
      <c r="G376" s="116">
        <v>108.1</v>
      </c>
      <c r="H376" s="41"/>
      <c r="I376" s="165">
        <v>4</v>
      </c>
      <c r="J376" s="143">
        <f t="shared" si="27"/>
        <v>43125</v>
      </c>
      <c r="K376" s="156">
        <v>39.5</v>
      </c>
      <c r="L376" s="163"/>
    </row>
    <row r="377" spans="1:12" ht="12.75">
      <c r="A377" s="123"/>
      <c r="B377" s="127">
        <v>5</v>
      </c>
      <c r="C377" s="44">
        <f t="shared" si="28"/>
        <v>43129</v>
      </c>
      <c r="D377" s="128">
        <f t="shared" si="26"/>
        <v>43135</v>
      </c>
      <c r="E377" s="115">
        <v>115.25</v>
      </c>
      <c r="F377" s="46">
        <v>116.6</v>
      </c>
      <c r="G377" s="116">
        <v>107.4</v>
      </c>
      <c r="H377" s="41"/>
      <c r="I377" s="165">
        <v>5</v>
      </c>
      <c r="J377" s="143">
        <f t="shared" si="27"/>
        <v>43132</v>
      </c>
      <c r="K377" s="156">
        <v>40.5</v>
      </c>
      <c r="L377" s="163"/>
    </row>
    <row r="378" spans="1:12" ht="12.75">
      <c r="A378" s="123"/>
      <c r="B378" s="127">
        <v>6</v>
      </c>
      <c r="C378" s="44">
        <f t="shared" si="28"/>
        <v>43136</v>
      </c>
      <c r="D378" s="128">
        <f t="shared" si="26"/>
        <v>43142</v>
      </c>
      <c r="E378" s="115">
        <v>121.05</v>
      </c>
      <c r="F378" s="46">
        <v>122.3</v>
      </c>
      <c r="G378" s="116">
        <v>113.1</v>
      </c>
      <c r="H378" s="41"/>
      <c r="I378" s="165">
        <v>6</v>
      </c>
      <c r="J378" s="143">
        <f t="shared" si="27"/>
        <v>43139</v>
      </c>
      <c r="K378" s="156">
        <v>42.5</v>
      </c>
      <c r="L378" s="163"/>
    </row>
    <row r="379" spans="1:12" ht="12.75">
      <c r="A379" s="123"/>
      <c r="B379" s="127">
        <v>7</v>
      </c>
      <c r="C379" s="44">
        <f t="shared" si="28"/>
        <v>43143</v>
      </c>
      <c r="D379" s="128">
        <f t="shared" si="26"/>
        <v>43149</v>
      </c>
      <c r="E379" s="115">
        <v>125.04</v>
      </c>
      <c r="F379" s="46">
        <v>126.4</v>
      </c>
      <c r="G379" s="116">
        <v>117</v>
      </c>
      <c r="H379" s="41"/>
      <c r="I379" s="165">
        <v>7</v>
      </c>
      <c r="J379" s="143">
        <f t="shared" si="27"/>
        <v>43146</v>
      </c>
      <c r="K379" s="156">
        <v>44.5</v>
      </c>
      <c r="L379" s="163"/>
    </row>
    <row r="380" spans="1:12" ht="12.75">
      <c r="A380" s="123"/>
      <c r="B380" s="127">
        <v>8</v>
      </c>
      <c r="C380" s="44">
        <f t="shared" si="28"/>
        <v>43150</v>
      </c>
      <c r="D380" s="128">
        <f t="shared" si="26"/>
        <v>43156</v>
      </c>
      <c r="E380" s="115">
        <v>131.28</v>
      </c>
      <c r="F380" s="46">
        <v>132.7</v>
      </c>
      <c r="G380" s="116">
        <v>122.9</v>
      </c>
      <c r="H380" s="41"/>
      <c r="I380" s="165">
        <v>8</v>
      </c>
      <c r="J380" s="143">
        <f t="shared" si="27"/>
        <v>43153</v>
      </c>
      <c r="K380" s="156">
        <v>46.5</v>
      </c>
      <c r="L380" s="163"/>
    </row>
    <row r="381" spans="1:12" ht="12.75">
      <c r="A381" s="123"/>
      <c r="B381" s="127">
        <v>9</v>
      </c>
      <c r="C381" s="44">
        <f t="shared" si="28"/>
        <v>43157</v>
      </c>
      <c r="D381" s="128">
        <f t="shared" si="26"/>
        <v>43163</v>
      </c>
      <c r="E381" s="115">
        <v>136.26</v>
      </c>
      <c r="F381" s="46">
        <v>137.6</v>
      </c>
      <c r="G381" s="116">
        <v>128.1</v>
      </c>
      <c r="H381" s="41"/>
      <c r="I381" s="165">
        <v>9</v>
      </c>
      <c r="J381" s="143">
        <f t="shared" si="27"/>
        <v>43160</v>
      </c>
      <c r="K381" s="156">
        <v>48.5</v>
      </c>
      <c r="L381" s="163"/>
    </row>
    <row r="382" spans="1:12" ht="12.75">
      <c r="A382" s="123"/>
      <c r="B382" s="127">
        <v>10</v>
      </c>
      <c r="C382" s="44">
        <f t="shared" si="28"/>
        <v>43164</v>
      </c>
      <c r="D382" s="128">
        <f t="shared" si="26"/>
        <v>43170</v>
      </c>
      <c r="E382" s="117">
        <v>140.04</v>
      </c>
      <c r="F382" s="98">
        <v>141.4</v>
      </c>
      <c r="G382" s="118">
        <v>131.6</v>
      </c>
      <c r="H382" s="41"/>
      <c r="I382" s="165">
        <v>10</v>
      </c>
      <c r="J382" s="143">
        <f t="shared" si="27"/>
        <v>43167</v>
      </c>
      <c r="K382" s="156">
        <v>48.5</v>
      </c>
      <c r="L382" s="163"/>
    </row>
    <row r="383" spans="1:12" ht="12.75">
      <c r="A383" s="123"/>
      <c r="B383" s="127">
        <v>11</v>
      </c>
      <c r="C383" s="44">
        <f t="shared" si="28"/>
        <v>43171</v>
      </c>
      <c r="D383" s="128">
        <f t="shared" si="26"/>
        <v>43177</v>
      </c>
      <c r="E383" s="115">
        <v>133.99</v>
      </c>
      <c r="F383" s="46">
        <v>135.2</v>
      </c>
      <c r="G383" s="116">
        <v>125.4</v>
      </c>
      <c r="H383" s="41"/>
      <c r="I383" s="165">
        <v>11</v>
      </c>
      <c r="J383" s="143">
        <f t="shared" si="27"/>
        <v>43174</v>
      </c>
      <c r="K383" s="156">
        <v>48.5</v>
      </c>
      <c r="L383" s="163"/>
    </row>
    <row r="384" spans="1:12" ht="12.75">
      <c r="A384" s="123"/>
      <c r="B384" s="127">
        <v>12</v>
      </c>
      <c r="C384" s="44">
        <f t="shared" si="28"/>
        <v>43178</v>
      </c>
      <c r="D384" s="128">
        <f t="shared" si="26"/>
        <v>43184</v>
      </c>
      <c r="E384" s="115">
        <v>130.9</v>
      </c>
      <c r="F384" s="46">
        <v>132.3</v>
      </c>
      <c r="G384" s="116">
        <v>122.5</v>
      </c>
      <c r="H384" s="41"/>
      <c r="I384" s="165">
        <v>12</v>
      </c>
      <c r="J384" s="143">
        <f t="shared" si="27"/>
        <v>43181</v>
      </c>
      <c r="K384" s="156">
        <v>49.25</v>
      </c>
      <c r="L384" s="163"/>
    </row>
    <row r="385" spans="1:12" ht="12.75">
      <c r="A385" s="123"/>
      <c r="B385" s="127">
        <v>13</v>
      </c>
      <c r="C385" s="44">
        <f t="shared" si="28"/>
        <v>43185</v>
      </c>
      <c r="D385" s="128">
        <f t="shared" si="26"/>
        <v>43191</v>
      </c>
      <c r="E385" s="115">
        <v>130.31</v>
      </c>
      <c r="F385" s="46">
        <v>131.6</v>
      </c>
      <c r="G385" s="116">
        <v>121.7</v>
      </c>
      <c r="H385" s="41"/>
      <c r="I385" s="165">
        <v>13</v>
      </c>
      <c r="J385" s="143">
        <f t="shared" si="27"/>
        <v>43188</v>
      </c>
      <c r="K385" s="156">
        <v>49.25</v>
      </c>
      <c r="L385" s="163"/>
    </row>
    <row r="386" spans="1:12" ht="12.75">
      <c r="A386" s="123"/>
      <c r="B386" s="127">
        <v>14</v>
      </c>
      <c r="C386" s="44">
        <f t="shared" si="28"/>
        <v>43192</v>
      </c>
      <c r="D386" s="128">
        <f t="shared" si="26"/>
        <v>43198</v>
      </c>
      <c r="E386" s="115">
        <v>130.14</v>
      </c>
      <c r="F386" s="46">
        <v>131.5</v>
      </c>
      <c r="G386" s="116">
        <v>121.7</v>
      </c>
      <c r="H386" s="41"/>
      <c r="I386" s="165">
        <v>14</v>
      </c>
      <c r="J386" s="143">
        <f t="shared" si="27"/>
        <v>43195</v>
      </c>
      <c r="K386" s="156">
        <v>49.25</v>
      </c>
      <c r="L386" s="163"/>
    </row>
    <row r="387" spans="1:12" ht="12.75">
      <c r="A387" s="123"/>
      <c r="B387" s="127">
        <v>15</v>
      </c>
      <c r="C387" s="44">
        <f t="shared" si="28"/>
        <v>43199</v>
      </c>
      <c r="D387" s="128">
        <f t="shared" si="26"/>
        <v>43205</v>
      </c>
      <c r="E387" s="115">
        <v>127.56</v>
      </c>
      <c r="F387" s="46">
        <v>128.8</v>
      </c>
      <c r="G387" s="116">
        <v>119.4</v>
      </c>
      <c r="H387" s="41"/>
      <c r="I387" s="165">
        <v>15</v>
      </c>
      <c r="J387" s="143">
        <f t="shared" si="27"/>
        <v>43202</v>
      </c>
      <c r="K387" s="156">
        <v>49.25</v>
      </c>
      <c r="L387" s="163"/>
    </row>
    <row r="388" spans="1:12" ht="12.75">
      <c r="A388" s="123"/>
      <c r="B388" s="127">
        <v>16</v>
      </c>
      <c r="C388" s="44">
        <f t="shared" si="28"/>
        <v>43206</v>
      </c>
      <c r="D388" s="128">
        <f t="shared" si="26"/>
        <v>43212</v>
      </c>
      <c r="E388" s="115">
        <v>127.13</v>
      </c>
      <c r="F388" s="46">
        <v>128.4</v>
      </c>
      <c r="G388" s="116">
        <v>118.9</v>
      </c>
      <c r="H388" s="41"/>
      <c r="I388" s="165">
        <v>16</v>
      </c>
      <c r="J388" s="143">
        <f t="shared" si="27"/>
        <v>43209</v>
      </c>
      <c r="K388" s="156">
        <v>49</v>
      </c>
      <c r="L388" s="163"/>
    </row>
    <row r="389" spans="1:12" ht="12.75">
      <c r="A389" s="123"/>
      <c r="B389" s="127">
        <v>17</v>
      </c>
      <c r="C389" s="44">
        <f t="shared" si="28"/>
        <v>43213</v>
      </c>
      <c r="D389" s="128">
        <f t="shared" si="26"/>
        <v>43219</v>
      </c>
      <c r="E389" s="115">
        <v>126.8</v>
      </c>
      <c r="F389" s="46">
        <v>118.6</v>
      </c>
      <c r="G389" s="116">
        <v>118.6</v>
      </c>
      <c r="H389" s="41"/>
      <c r="I389" s="165">
        <v>17</v>
      </c>
      <c r="J389" s="143">
        <f t="shared" si="27"/>
        <v>43216</v>
      </c>
      <c r="K389" s="156">
        <v>46.5</v>
      </c>
      <c r="L389" s="163"/>
    </row>
    <row r="390" spans="1:12" ht="12.75">
      <c r="A390" s="123"/>
      <c r="B390" s="127">
        <v>18</v>
      </c>
      <c r="C390" s="44">
        <f t="shared" si="28"/>
        <v>43220</v>
      </c>
      <c r="D390" s="128">
        <f t="shared" si="26"/>
        <v>43226</v>
      </c>
      <c r="E390" s="115">
        <v>127.38</v>
      </c>
      <c r="F390" s="46">
        <v>128.8</v>
      </c>
      <c r="G390" s="116">
        <v>119</v>
      </c>
      <c r="H390" s="41"/>
      <c r="I390" s="165">
        <v>18</v>
      </c>
      <c r="J390" s="143">
        <f t="shared" si="27"/>
        <v>43223</v>
      </c>
      <c r="K390" s="156">
        <v>43.75</v>
      </c>
      <c r="L390" s="163"/>
    </row>
    <row r="391" spans="1:12" ht="12.75">
      <c r="A391" s="123"/>
      <c r="B391" s="127">
        <v>19</v>
      </c>
      <c r="C391" s="44">
        <f t="shared" si="28"/>
        <v>43227</v>
      </c>
      <c r="D391" s="128">
        <f t="shared" si="26"/>
        <v>43233</v>
      </c>
      <c r="E391" s="115">
        <v>123.15</v>
      </c>
      <c r="F391" s="46">
        <v>124.4</v>
      </c>
      <c r="G391" s="116">
        <v>114.8</v>
      </c>
      <c r="H391" s="41"/>
      <c r="I391" s="165">
        <v>19</v>
      </c>
      <c r="J391" s="143">
        <f t="shared" si="27"/>
        <v>43230</v>
      </c>
      <c r="K391" s="156">
        <v>41</v>
      </c>
      <c r="L391" s="163"/>
    </row>
    <row r="392" spans="1:12" ht="12.75">
      <c r="A392" s="123"/>
      <c r="B392" s="127">
        <v>20</v>
      </c>
      <c r="C392" s="44">
        <f t="shared" si="28"/>
        <v>43234</v>
      </c>
      <c r="D392" s="128">
        <f t="shared" si="26"/>
        <v>43240</v>
      </c>
      <c r="E392" s="117">
        <v>122.3</v>
      </c>
      <c r="F392" s="98">
        <v>123.6</v>
      </c>
      <c r="G392" s="118">
        <v>113.7</v>
      </c>
      <c r="H392" s="41"/>
      <c r="I392" s="165">
        <v>20</v>
      </c>
      <c r="J392" s="143">
        <f t="shared" si="27"/>
        <v>43237</v>
      </c>
      <c r="K392" s="156">
        <v>41</v>
      </c>
      <c r="L392" s="163"/>
    </row>
    <row r="393" spans="1:12" ht="12.75">
      <c r="A393" s="123"/>
      <c r="B393" s="127">
        <v>21</v>
      </c>
      <c r="C393" s="44">
        <f t="shared" si="28"/>
        <v>43241</v>
      </c>
      <c r="D393" s="128">
        <f t="shared" si="26"/>
        <v>43247</v>
      </c>
      <c r="E393" s="115">
        <v>127.13</v>
      </c>
      <c r="F393" s="46">
        <v>128.5</v>
      </c>
      <c r="G393" s="116">
        <v>118.6</v>
      </c>
      <c r="H393" s="41"/>
      <c r="I393" s="165">
        <v>21</v>
      </c>
      <c r="J393" s="143">
        <f t="shared" si="27"/>
        <v>43244</v>
      </c>
      <c r="K393" s="156">
        <v>41</v>
      </c>
      <c r="L393" s="163"/>
    </row>
    <row r="394" spans="1:12" ht="12.75">
      <c r="A394" s="123"/>
      <c r="B394" s="127">
        <v>22</v>
      </c>
      <c r="C394" s="44">
        <f t="shared" si="28"/>
        <v>43248</v>
      </c>
      <c r="D394" s="128">
        <f t="shared" si="26"/>
        <v>43254</v>
      </c>
      <c r="E394" s="115">
        <v>128.07</v>
      </c>
      <c r="F394" s="46">
        <v>129.4</v>
      </c>
      <c r="G394" s="116">
        <v>119.4</v>
      </c>
      <c r="H394" s="41"/>
      <c r="I394" s="165">
        <v>22</v>
      </c>
      <c r="J394" s="143">
        <f t="shared" si="27"/>
        <v>43251</v>
      </c>
      <c r="K394" s="156">
        <v>40</v>
      </c>
      <c r="L394" s="163"/>
    </row>
    <row r="395" spans="1:12" ht="12.75">
      <c r="A395" s="123"/>
      <c r="B395" s="127">
        <v>23</v>
      </c>
      <c r="C395" s="44">
        <f t="shared" si="28"/>
        <v>43255</v>
      </c>
      <c r="D395" s="128">
        <f t="shared" si="26"/>
        <v>43261</v>
      </c>
      <c r="E395" s="115">
        <v>128.16</v>
      </c>
      <c r="F395" s="46">
        <v>129.4</v>
      </c>
      <c r="G395" s="116">
        <v>119.7</v>
      </c>
      <c r="H395" s="41"/>
      <c r="I395" s="165">
        <v>23</v>
      </c>
      <c r="J395" s="143">
        <f t="shared" si="27"/>
        <v>43258</v>
      </c>
      <c r="K395" s="156">
        <v>40</v>
      </c>
      <c r="L395" s="163"/>
    </row>
    <row r="396" spans="1:12" ht="12.75">
      <c r="A396" s="123"/>
      <c r="B396" s="127">
        <v>24</v>
      </c>
      <c r="C396" s="44">
        <f t="shared" si="28"/>
        <v>43262</v>
      </c>
      <c r="D396" s="128">
        <f t="shared" si="26"/>
        <v>43268</v>
      </c>
      <c r="E396" s="115">
        <v>130.88</v>
      </c>
      <c r="F396" s="46">
        <v>132</v>
      </c>
      <c r="G396" s="116">
        <v>122.5</v>
      </c>
      <c r="H396" s="41"/>
      <c r="I396" s="165">
        <v>24</v>
      </c>
      <c r="J396" s="143">
        <f t="shared" si="27"/>
        <v>43265</v>
      </c>
      <c r="K396" s="156">
        <v>41.5</v>
      </c>
      <c r="L396" s="163"/>
    </row>
    <row r="397" spans="1:12" ht="12.75">
      <c r="A397" s="123"/>
      <c r="B397" s="127">
        <v>25</v>
      </c>
      <c r="C397" s="44">
        <f t="shared" si="28"/>
        <v>43269</v>
      </c>
      <c r="D397" s="128">
        <f t="shared" si="26"/>
        <v>43275</v>
      </c>
      <c r="E397" s="115">
        <v>128.12</v>
      </c>
      <c r="F397" s="46">
        <v>129.3</v>
      </c>
      <c r="G397" s="116">
        <v>120.2</v>
      </c>
      <c r="H397" s="41"/>
      <c r="I397" s="165">
        <v>25</v>
      </c>
      <c r="J397" s="143">
        <f t="shared" si="27"/>
        <v>43272</v>
      </c>
      <c r="K397" s="156">
        <v>40.5</v>
      </c>
      <c r="L397" s="163"/>
    </row>
    <row r="398" spans="1:12" ht="12.75">
      <c r="A398" s="123"/>
      <c r="B398" s="127">
        <v>26</v>
      </c>
      <c r="C398" s="44">
        <f>C397+7</f>
        <v>43276</v>
      </c>
      <c r="D398" s="128">
        <f t="shared" si="26"/>
        <v>43282</v>
      </c>
      <c r="E398" s="115">
        <v>128.12</v>
      </c>
      <c r="F398" s="46">
        <v>129.3</v>
      </c>
      <c r="G398" s="116">
        <v>120</v>
      </c>
      <c r="H398" s="41"/>
      <c r="I398" s="165">
        <v>26</v>
      </c>
      <c r="J398" s="143">
        <v>43279</v>
      </c>
      <c r="K398" s="156">
        <v>37.5</v>
      </c>
      <c r="L398" s="163"/>
    </row>
    <row r="399" spans="1:12" ht="12.75">
      <c r="A399" s="123"/>
      <c r="B399" s="127">
        <v>27</v>
      </c>
      <c r="C399" s="44">
        <f t="shared" si="28"/>
        <v>43283</v>
      </c>
      <c r="D399" s="128">
        <f t="shared" si="26"/>
        <v>43289</v>
      </c>
      <c r="E399" s="115">
        <v>128.16</v>
      </c>
      <c r="F399" s="46">
        <v>129.4</v>
      </c>
      <c r="G399" s="116">
        <v>120.1</v>
      </c>
      <c r="H399" s="41"/>
      <c r="I399" s="165">
        <v>27</v>
      </c>
      <c r="J399" s="143">
        <v>43286</v>
      </c>
      <c r="K399" s="156">
        <v>35.75</v>
      </c>
      <c r="L399" s="163"/>
    </row>
    <row r="400" spans="1:12" ht="12.75">
      <c r="A400" s="123"/>
      <c r="B400" s="127">
        <v>28</v>
      </c>
      <c r="C400" s="44">
        <f t="shared" si="28"/>
        <v>43290</v>
      </c>
      <c r="D400" s="128">
        <f>C400+6</f>
        <v>43296</v>
      </c>
      <c r="E400" s="115">
        <v>128.61</v>
      </c>
      <c r="F400" s="46">
        <v>129.7</v>
      </c>
      <c r="G400" s="116">
        <v>119.7</v>
      </c>
      <c r="H400" s="41"/>
      <c r="I400" s="165">
        <v>28</v>
      </c>
      <c r="J400" s="143">
        <v>43293</v>
      </c>
      <c r="K400" s="156">
        <v>33.75</v>
      </c>
      <c r="L400" s="163"/>
    </row>
    <row r="401" spans="1:12" ht="12.75">
      <c r="A401" s="123"/>
      <c r="B401" s="127">
        <v>29</v>
      </c>
      <c r="C401" s="44">
        <f t="shared" si="28"/>
        <v>43297</v>
      </c>
      <c r="D401" s="128">
        <f aca="true" t="shared" si="29" ref="D401:D451">C401+6</f>
        <v>43303</v>
      </c>
      <c r="E401" s="115">
        <v>128.24</v>
      </c>
      <c r="F401" s="46">
        <v>129.5</v>
      </c>
      <c r="G401" s="116">
        <v>119</v>
      </c>
      <c r="H401" s="41"/>
      <c r="I401" s="165">
        <v>29</v>
      </c>
      <c r="J401" s="143">
        <v>43300</v>
      </c>
      <c r="K401" s="156">
        <v>31.75</v>
      </c>
      <c r="L401" s="163"/>
    </row>
    <row r="402" spans="1:12" ht="12.75">
      <c r="A402" s="123"/>
      <c r="B402" s="127">
        <v>30</v>
      </c>
      <c r="C402" s="44">
        <f t="shared" si="28"/>
        <v>43304</v>
      </c>
      <c r="D402" s="128">
        <f t="shared" si="29"/>
        <v>43310</v>
      </c>
      <c r="E402" s="117">
        <v>126.95</v>
      </c>
      <c r="F402" s="98">
        <v>128.1</v>
      </c>
      <c r="G402" s="118">
        <v>118.8</v>
      </c>
      <c r="H402" s="41"/>
      <c r="I402" s="165">
        <v>30</v>
      </c>
      <c r="J402" s="143">
        <v>43307</v>
      </c>
      <c r="K402" s="156">
        <v>30.75</v>
      </c>
      <c r="L402" s="163"/>
    </row>
    <row r="403" spans="1:12" ht="12.75">
      <c r="A403" s="123"/>
      <c r="B403" s="127">
        <v>31</v>
      </c>
      <c r="C403" s="44">
        <f t="shared" si="28"/>
        <v>43311</v>
      </c>
      <c r="D403" s="128">
        <f t="shared" si="29"/>
        <v>43317</v>
      </c>
      <c r="E403" s="115">
        <v>125.08</v>
      </c>
      <c r="F403" s="46">
        <v>126</v>
      </c>
      <c r="G403" s="116">
        <v>117</v>
      </c>
      <c r="H403" s="41"/>
      <c r="I403" s="165">
        <v>31</v>
      </c>
      <c r="J403" s="143">
        <v>43314</v>
      </c>
      <c r="K403" s="156">
        <v>30.75</v>
      </c>
      <c r="L403" s="163"/>
    </row>
    <row r="404" spans="1:12" ht="12.75">
      <c r="A404" s="123"/>
      <c r="B404" s="127">
        <v>32</v>
      </c>
      <c r="C404" s="44">
        <f t="shared" si="28"/>
        <v>43318</v>
      </c>
      <c r="D404" s="128">
        <f t="shared" si="29"/>
        <v>43324</v>
      </c>
      <c r="E404" s="115">
        <v>127.02</v>
      </c>
      <c r="F404" s="46">
        <v>128</v>
      </c>
      <c r="G404" s="116">
        <v>118</v>
      </c>
      <c r="H404" s="41"/>
      <c r="I404" s="165">
        <v>32</v>
      </c>
      <c r="J404" s="143">
        <v>43321</v>
      </c>
      <c r="K404" s="156">
        <v>30.75</v>
      </c>
      <c r="L404" s="163"/>
    </row>
    <row r="405" spans="1:12" ht="12.75">
      <c r="A405" s="123"/>
      <c r="B405" s="127">
        <v>33</v>
      </c>
      <c r="C405" s="44">
        <f t="shared" si="28"/>
        <v>43325</v>
      </c>
      <c r="D405" s="128">
        <f t="shared" si="29"/>
        <v>43331</v>
      </c>
      <c r="E405" s="115">
        <v>134.83</v>
      </c>
      <c r="F405" s="46">
        <v>135.8</v>
      </c>
      <c r="G405" s="116">
        <v>126.3</v>
      </c>
      <c r="H405" s="41"/>
      <c r="I405" s="165">
        <v>33</v>
      </c>
      <c r="J405" s="143">
        <v>43328</v>
      </c>
      <c r="K405" s="156">
        <v>31.5</v>
      </c>
      <c r="L405" s="163"/>
    </row>
    <row r="406" spans="1:12" ht="12.75">
      <c r="A406" s="123"/>
      <c r="B406" s="127">
        <v>34</v>
      </c>
      <c r="C406" s="44">
        <f t="shared" si="28"/>
        <v>43332</v>
      </c>
      <c r="D406" s="128">
        <f t="shared" si="29"/>
        <v>43338</v>
      </c>
      <c r="E406" s="115">
        <v>140.96</v>
      </c>
      <c r="F406" s="46">
        <v>141.9</v>
      </c>
      <c r="G406" s="116">
        <v>132.8</v>
      </c>
      <c r="H406" s="41"/>
      <c r="I406" s="165">
        <v>34</v>
      </c>
      <c r="J406" s="143">
        <v>43335</v>
      </c>
      <c r="K406" s="156">
        <v>31.75</v>
      </c>
      <c r="L406" s="163"/>
    </row>
    <row r="407" spans="1:12" ht="12.75">
      <c r="A407" s="123"/>
      <c r="B407" s="127">
        <v>35</v>
      </c>
      <c r="C407" s="44">
        <f t="shared" si="28"/>
        <v>43339</v>
      </c>
      <c r="D407" s="128">
        <f t="shared" si="29"/>
        <v>43345</v>
      </c>
      <c r="E407" s="115">
        <v>140.9</v>
      </c>
      <c r="F407" s="46">
        <v>141.9</v>
      </c>
      <c r="G407" s="116">
        <v>131.8</v>
      </c>
      <c r="H407" s="41"/>
      <c r="I407" s="165">
        <v>35</v>
      </c>
      <c r="J407" s="143">
        <v>43342</v>
      </c>
      <c r="K407" s="156">
        <v>31.75</v>
      </c>
      <c r="L407" s="163"/>
    </row>
    <row r="408" spans="1:12" ht="12.75">
      <c r="A408" s="123"/>
      <c r="B408" s="127">
        <v>36</v>
      </c>
      <c r="C408" s="44">
        <f t="shared" si="28"/>
        <v>43346</v>
      </c>
      <c r="D408" s="128">
        <f t="shared" si="29"/>
        <v>43352</v>
      </c>
      <c r="E408" s="115">
        <v>141</v>
      </c>
      <c r="F408" s="46">
        <v>142</v>
      </c>
      <c r="G408" s="116">
        <v>132.5</v>
      </c>
      <c r="H408" s="41"/>
      <c r="I408" s="165">
        <v>36</v>
      </c>
      <c r="J408" s="143">
        <v>43349</v>
      </c>
      <c r="K408" s="156">
        <v>31.5</v>
      </c>
      <c r="L408" s="163"/>
    </row>
    <row r="409" spans="1:12" ht="12.75">
      <c r="A409" s="123"/>
      <c r="B409" s="127">
        <v>37</v>
      </c>
      <c r="C409" s="44">
        <f t="shared" si="28"/>
        <v>43353</v>
      </c>
      <c r="D409" s="128">
        <f t="shared" si="29"/>
        <v>43359</v>
      </c>
      <c r="E409" s="115">
        <v>132.45</v>
      </c>
      <c r="F409" s="46">
        <v>133.4</v>
      </c>
      <c r="G409" s="116">
        <v>124.3</v>
      </c>
      <c r="H409" s="41"/>
      <c r="I409" s="165">
        <v>37</v>
      </c>
      <c r="J409" s="143">
        <v>43356</v>
      </c>
      <c r="K409" s="156">
        <v>30.75</v>
      </c>
      <c r="L409" s="163"/>
    </row>
    <row r="410" spans="1:12" ht="12.75">
      <c r="A410" s="123"/>
      <c r="B410" s="127">
        <v>38</v>
      </c>
      <c r="C410" s="44">
        <f t="shared" si="28"/>
        <v>43360</v>
      </c>
      <c r="D410" s="128">
        <f t="shared" si="29"/>
        <v>43366</v>
      </c>
      <c r="E410" s="115">
        <v>125.38</v>
      </c>
      <c r="F410" s="46">
        <v>126.1</v>
      </c>
      <c r="G410" s="116">
        <v>119.1</v>
      </c>
      <c r="H410" s="41"/>
      <c r="I410" s="165">
        <v>38</v>
      </c>
      <c r="J410" s="143">
        <v>43363</v>
      </c>
      <c r="K410" s="156">
        <v>27.5</v>
      </c>
      <c r="L410" s="163"/>
    </row>
    <row r="411" spans="1:12" ht="12.75">
      <c r="A411" s="123"/>
      <c r="B411" s="127">
        <v>39</v>
      </c>
      <c r="C411" s="44">
        <f t="shared" si="28"/>
        <v>43367</v>
      </c>
      <c r="D411" s="128">
        <f t="shared" si="29"/>
        <v>43373</v>
      </c>
      <c r="E411" s="115">
        <v>112.69</v>
      </c>
      <c r="F411" s="46">
        <v>113.4</v>
      </c>
      <c r="G411" s="116">
        <v>106.2</v>
      </c>
      <c r="H411" s="41"/>
      <c r="I411" s="165">
        <v>39</v>
      </c>
      <c r="J411" s="143">
        <v>43370</v>
      </c>
      <c r="K411" s="156">
        <v>26.25</v>
      </c>
      <c r="L411" s="163"/>
    </row>
    <row r="412" spans="1:12" ht="12.75">
      <c r="A412" s="123"/>
      <c r="B412" s="127">
        <v>40</v>
      </c>
      <c r="C412" s="44">
        <f t="shared" si="28"/>
        <v>43374</v>
      </c>
      <c r="D412" s="128">
        <f t="shared" si="29"/>
        <v>43380</v>
      </c>
      <c r="E412" s="117">
        <v>112.38</v>
      </c>
      <c r="F412" s="98">
        <v>113.1</v>
      </c>
      <c r="G412" s="118">
        <v>105.9</v>
      </c>
      <c r="H412" s="41"/>
      <c r="I412" s="165">
        <v>40</v>
      </c>
      <c r="J412" s="143">
        <v>43377</v>
      </c>
      <c r="K412" s="156">
        <v>26</v>
      </c>
      <c r="L412" s="163"/>
    </row>
    <row r="413" spans="1:12" ht="12.75">
      <c r="A413" s="123"/>
      <c r="B413" s="127">
        <v>41</v>
      </c>
      <c r="C413" s="44">
        <f t="shared" si="28"/>
        <v>43381</v>
      </c>
      <c r="D413" s="128">
        <f t="shared" si="29"/>
        <v>43387</v>
      </c>
      <c r="E413" s="115">
        <v>111.98</v>
      </c>
      <c r="F413" s="46">
        <v>112.7</v>
      </c>
      <c r="G413" s="116">
        <v>105.4</v>
      </c>
      <c r="H413" s="41"/>
      <c r="I413" s="165">
        <v>41</v>
      </c>
      <c r="J413" s="143">
        <v>43384</v>
      </c>
      <c r="K413" s="156">
        <v>26</v>
      </c>
      <c r="L413" s="163"/>
    </row>
    <row r="414" spans="1:12" ht="12.75">
      <c r="A414" s="123"/>
      <c r="B414" s="127">
        <v>42</v>
      </c>
      <c r="C414" s="44">
        <f t="shared" si="28"/>
        <v>43388</v>
      </c>
      <c r="D414" s="128">
        <f t="shared" si="29"/>
        <v>43394</v>
      </c>
      <c r="E414" s="115">
        <v>109.86</v>
      </c>
      <c r="F414" s="46">
        <v>110.8</v>
      </c>
      <c r="G414" s="116">
        <v>103.1</v>
      </c>
      <c r="H414" s="41"/>
      <c r="I414" s="165">
        <v>42</v>
      </c>
      <c r="J414" s="143">
        <v>43391</v>
      </c>
      <c r="K414" s="156">
        <v>26</v>
      </c>
      <c r="L414" s="163"/>
    </row>
    <row r="415" spans="1:12" ht="12.75">
      <c r="A415" s="123"/>
      <c r="B415" s="127">
        <v>43</v>
      </c>
      <c r="C415" s="44">
        <f t="shared" si="28"/>
        <v>43395</v>
      </c>
      <c r="D415" s="128">
        <f t="shared" si="29"/>
        <v>43401</v>
      </c>
      <c r="E415" s="115">
        <v>109.72</v>
      </c>
      <c r="F415" s="46">
        <v>110.5</v>
      </c>
      <c r="G415" s="116">
        <v>104</v>
      </c>
      <c r="H415" s="41"/>
      <c r="I415" s="165">
        <v>43</v>
      </c>
      <c r="J415" s="143">
        <v>43398</v>
      </c>
      <c r="K415" s="156">
        <v>26</v>
      </c>
      <c r="L415" s="163"/>
    </row>
    <row r="416" spans="1:12" ht="12.75">
      <c r="A416" s="123"/>
      <c r="B416" s="127">
        <v>44</v>
      </c>
      <c r="C416" s="44">
        <f t="shared" si="28"/>
        <v>43402</v>
      </c>
      <c r="D416" s="128">
        <f t="shared" si="29"/>
        <v>43408</v>
      </c>
      <c r="E416" s="115">
        <v>109.77</v>
      </c>
      <c r="F416" s="46">
        <v>110.7</v>
      </c>
      <c r="G416" s="116">
        <v>103.3</v>
      </c>
      <c r="H416" s="41"/>
      <c r="I416" s="165">
        <v>44</v>
      </c>
      <c r="J416" s="143">
        <v>43405</v>
      </c>
      <c r="K416" s="156">
        <v>27</v>
      </c>
      <c r="L416" s="163"/>
    </row>
    <row r="417" spans="1:12" ht="12.75">
      <c r="A417" s="123"/>
      <c r="B417" s="127">
        <v>45</v>
      </c>
      <c r="C417" s="44">
        <f t="shared" si="28"/>
        <v>43409</v>
      </c>
      <c r="D417" s="128">
        <f t="shared" si="29"/>
        <v>43415</v>
      </c>
      <c r="E417" s="115">
        <v>109.51</v>
      </c>
      <c r="F417" s="46">
        <v>110.5</v>
      </c>
      <c r="G417" s="116">
        <v>103.6</v>
      </c>
      <c r="H417" s="41"/>
      <c r="I417" s="165">
        <v>45</v>
      </c>
      <c r="J417" s="143">
        <v>43412</v>
      </c>
      <c r="K417" s="156">
        <v>28</v>
      </c>
      <c r="L417" s="163"/>
    </row>
    <row r="418" spans="1:12" ht="12.75">
      <c r="A418" s="123"/>
      <c r="B418" s="127">
        <v>46</v>
      </c>
      <c r="C418" s="44">
        <f t="shared" si="28"/>
        <v>43416</v>
      </c>
      <c r="D418" s="128">
        <f t="shared" si="29"/>
        <v>43422</v>
      </c>
      <c r="E418" s="115">
        <v>109.44</v>
      </c>
      <c r="F418" s="46">
        <v>110.4</v>
      </c>
      <c r="G418" s="116">
        <v>103.6</v>
      </c>
      <c r="H418" s="41"/>
      <c r="I418" s="165">
        <v>46</v>
      </c>
      <c r="J418" s="143">
        <v>43419</v>
      </c>
      <c r="K418" s="156">
        <v>29</v>
      </c>
      <c r="L418" s="163"/>
    </row>
    <row r="419" spans="1:12" ht="12.75">
      <c r="A419" s="123"/>
      <c r="B419" s="127">
        <v>47</v>
      </c>
      <c r="C419" s="44">
        <f>C418+7</f>
        <v>43423</v>
      </c>
      <c r="D419" s="128">
        <f t="shared" si="29"/>
        <v>43429</v>
      </c>
      <c r="E419" s="115">
        <v>112.21</v>
      </c>
      <c r="F419" s="46">
        <v>113.4</v>
      </c>
      <c r="G419" s="116">
        <v>105.7</v>
      </c>
      <c r="H419" s="48"/>
      <c r="I419" s="165">
        <v>47</v>
      </c>
      <c r="J419" s="143">
        <v>43426</v>
      </c>
      <c r="K419" s="156">
        <v>31</v>
      </c>
      <c r="L419" s="163"/>
    </row>
    <row r="420" spans="1:12" ht="12.75">
      <c r="A420" s="123"/>
      <c r="B420" s="127">
        <v>48</v>
      </c>
      <c r="C420" s="44">
        <f t="shared" si="28"/>
        <v>43430</v>
      </c>
      <c r="D420" s="128">
        <f t="shared" si="29"/>
        <v>43436</v>
      </c>
      <c r="E420" s="115">
        <v>111.97</v>
      </c>
      <c r="F420" s="46">
        <v>113.1</v>
      </c>
      <c r="G420" s="116">
        <v>105.8</v>
      </c>
      <c r="H420" s="48"/>
      <c r="I420" s="165">
        <v>48</v>
      </c>
      <c r="J420" s="143">
        <v>43433</v>
      </c>
      <c r="K420" s="156">
        <v>32</v>
      </c>
      <c r="L420" s="163"/>
    </row>
    <row r="421" spans="1:12" ht="12.75">
      <c r="A421" s="123"/>
      <c r="B421" s="127">
        <v>49</v>
      </c>
      <c r="C421" s="44">
        <f t="shared" si="28"/>
        <v>43437</v>
      </c>
      <c r="D421" s="128">
        <f t="shared" si="29"/>
        <v>43443</v>
      </c>
      <c r="E421" s="115">
        <v>112.12</v>
      </c>
      <c r="F421" s="46">
        <v>113.4</v>
      </c>
      <c r="G421" s="116">
        <v>105.6</v>
      </c>
      <c r="H421" s="48"/>
      <c r="I421" s="165">
        <v>49</v>
      </c>
      <c r="J421" s="143">
        <v>43440</v>
      </c>
      <c r="K421" s="156">
        <v>33</v>
      </c>
      <c r="L421" s="163"/>
    </row>
    <row r="422" spans="1:12" ht="12.75">
      <c r="A422" s="123"/>
      <c r="B422" s="127">
        <v>50</v>
      </c>
      <c r="C422" s="44">
        <f t="shared" si="28"/>
        <v>43444</v>
      </c>
      <c r="D422" s="128">
        <f t="shared" si="29"/>
        <v>43450</v>
      </c>
      <c r="E422" s="117">
        <v>112.1</v>
      </c>
      <c r="F422" s="98">
        <v>113.3</v>
      </c>
      <c r="G422" s="118">
        <v>105.7</v>
      </c>
      <c r="H422" s="48"/>
      <c r="I422" s="165">
        <v>50</v>
      </c>
      <c r="J422" s="143">
        <v>43447</v>
      </c>
      <c r="K422" s="156">
        <v>34</v>
      </c>
      <c r="L422" s="163"/>
    </row>
    <row r="423" spans="1:12" ht="12.75">
      <c r="A423" s="123"/>
      <c r="B423" s="127">
        <v>51</v>
      </c>
      <c r="C423" s="44">
        <f t="shared" si="28"/>
        <v>43451</v>
      </c>
      <c r="D423" s="128">
        <f t="shared" si="29"/>
        <v>43457</v>
      </c>
      <c r="E423" s="115">
        <v>111.98</v>
      </c>
      <c r="F423" s="46">
        <v>113</v>
      </c>
      <c r="G423" s="116">
        <v>106.1</v>
      </c>
      <c r="H423" s="48"/>
      <c r="I423" s="165">
        <v>51</v>
      </c>
      <c r="J423" s="143">
        <v>43454</v>
      </c>
      <c r="K423" s="156">
        <v>35</v>
      </c>
      <c r="L423" s="163"/>
    </row>
    <row r="424" spans="1:12" ht="13.5" thickBot="1">
      <c r="A424" s="123"/>
      <c r="B424" s="129">
        <v>52</v>
      </c>
      <c r="C424" s="94">
        <f t="shared" si="28"/>
        <v>43458</v>
      </c>
      <c r="D424" s="130">
        <f t="shared" si="29"/>
        <v>43464</v>
      </c>
      <c r="E424" s="119">
        <v>113.13</v>
      </c>
      <c r="F424" s="120">
        <v>114.5</v>
      </c>
      <c r="G424" s="121">
        <v>106</v>
      </c>
      <c r="H424" s="48"/>
      <c r="I424" s="165">
        <v>52</v>
      </c>
      <c r="J424" s="143">
        <v>43461</v>
      </c>
      <c r="K424" s="156">
        <v>35</v>
      </c>
      <c r="L424" s="163"/>
    </row>
    <row r="425" spans="1:12" ht="12.75">
      <c r="A425" s="122">
        <v>2019</v>
      </c>
      <c r="B425" s="131">
        <v>1</v>
      </c>
      <c r="C425" s="37">
        <f>C424+7</f>
        <v>43465</v>
      </c>
      <c r="D425" s="132">
        <f t="shared" si="29"/>
        <v>43471</v>
      </c>
      <c r="E425" s="112">
        <v>112.26</v>
      </c>
      <c r="F425" s="113">
        <v>113.4</v>
      </c>
      <c r="G425" s="114">
        <v>105.9</v>
      </c>
      <c r="H425" s="41"/>
      <c r="I425" s="165">
        <v>1</v>
      </c>
      <c r="J425" s="143">
        <v>43468</v>
      </c>
      <c r="K425" s="156">
        <v>34.25</v>
      </c>
      <c r="L425" s="163"/>
    </row>
    <row r="426" spans="1:12" ht="12.75">
      <c r="A426" s="123"/>
      <c r="B426" s="127">
        <v>2</v>
      </c>
      <c r="C426" s="44">
        <f>C425+7</f>
        <v>43472</v>
      </c>
      <c r="D426" s="128">
        <f t="shared" si="29"/>
        <v>43478</v>
      </c>
      <c r="E426" s="115">
        <v>111.62</v>
      </c>
      <c r="F426" s="46">
        <v>112.7</v>
      </c>
      <c r="G426" s="116">
        <v>105.4</v>
      </c>
      <c r="H426" s="41"/>
      <c r="I426" s="165">
        <v>2</v>
      </c>
      <c r="J426" s="143">
        <v>43475</v>
      </c>
      <c r="K426" s="156">
        <v>34.25</v>
      </c>
      <c r="L426" s="163"/>
    </row>
    <row r="427" spans="1:12" ht="12.75">
      <c r="A427" s="123"/>
      <c r="B427" s="127">
        <v>3</v>
      </c>
      <c r="C427" s="44">
        <f aca="true" t="shared" si="30" ref="C427:C490">C426+7</f>
        <v>43479</v>
      </c>
      <c r="D427" s="128">
        <f t="shared" si="29"/>
        <v>43485</v>
      </c>
      <c r="E427" s="115">
        <v>111.5</v>
      </c>
      <c r="F427" s="46">
        <v>112.7</v>
      </c>
      <c r="G427" s="116">
        <v>105</v>
      </c>
      <c r="H427" s="41"/>
      <c r="I427" s="165">
        <v>3</v>
      </c>
      <c r="J427" s="143">
        <v>43482</v>
      </c>
      <c r="K427" s="156">
        <v>35</v>
      </c>
      <c r="L427" s="163"/>
    </row>
    <row r="428" spans="1:12" ht="12.75">
      <c r="A428" s="123"/>
      <c r="B428" s="127">
        <v>4</v>
      </c>
      <c r="C428" s="44">
        <f t="shared" si="30"/>
        <v>43486</v>
      </c>
      <c r="D428" s="128">
        <f t="shared" si="29"/>
        <v>43492</v>
      </c>
      <c r="E428" s="115">
        <v>110.39</v>
      </c>
      <c r="F428" s="46">
        <v>111.7</v>
      </c>
      <c r="G428" s="116">
        <v>103.1</v>
      </c>
      <c r="H428" s="41"/>
      <c r="I428" s="165">
        <v>4</v>
      </c>
      <c r="J428" s="143">
        <v>43489</v>
      </c>
      <c r="K428" s="156">
        <v>35</v>
      </c>
      <c r="L428" s="163"/>
    </row>
    <row r="429" spans="1:12" ht="12.75">
      <c r="A429" s="123"/>
      <c r="B429" s="127">
        <v>5</v>
      </c>
      <c r="C429" s="44">
        <f t="shared" si="30"/>
        <v>43493</v>
      </c>
      <c r="D429" s="128">
        <f t="shared" si="29"/>
        <v>43499</v>
      </c>
      <c r="E429" s="115">
        <v>109.76</v>
      </c>
      <c r="F429" s="46">
        <v>110.9</v>
      </c>
      <c r="G429" s="116">
        <v>103.7</v>
      </c>
      <c r="H429" s="41"/>
      <c r="I429" s="165">
        <v>5</v>
      </c>
      <c r="J429" s="143">
        <v>43496</v>
      </c>
      <c r="K429" s="156">
        <v>35.25</v>
      </c>
      <c r="L429" s="163"/>
    </row>
    <row r="430" spans="1:12" ht="12.75">
      <c r="A430" s="123"/>
      <c r="B430" s="127">
        <v>6</v>
      </c>
      <c r="C430" s="44">
        <f t="shared" si="30"/>
        <v>43500</v>
      </c>
      <c r="D430" s="128">
        <f t="shared" si="29"/>
        <v>43506</v>
      </c>
      <c r="E430" s="115">
        <v>110.15</v>
      </c>
      <c r="F430" s="46">
        <v>111.3</v>
      </c>
      <c r="G430" s="116">
        <v>103.6</v>
      </c>
      <c r="H430" s="41"/>
      <c r="I430" s="165">
        <v>6</v>
      </c>
      <c r="J430" s="143">
        <v>43503</v>
      </c>
      <c r="K430" s="156">
        <v>36.25</v>
      </c>
      <c r="L430" s="163"/>
    </row>
    <row r="431" spans="1:12" ht="12.75">
      <c r="A431" s="123"/>
      <c r="B431" s="127">
        <v>7</v>
      </c>
      <c r="C431" s="44">
        <f t="shared" si="30"/>
        <v>43507</v>
      </c>
      <c r="D431" s="128">
        <f t="shared" si="29"/>
        <v>43513</v>
      </c>
      <c r="E431" s="115">
        <v>111.37</v>
      </c>
      <c r="F431" s="46">
        <v>112.5</v>
      </c>
      <c r="G431" s="116">
        <v>104.7</v>
      </c>
      <c r="H431" s="41"/>
      <c r="I431" s="165">
        <v>7</v>
      </c>
      <c r="J431" s="143">
        <v>43510</v>
      </c>
      <c r="K431" s="156">
        <v>36.25</v>
      </c>
      <c r="L431" s="163"/>
    </row>
    <row r="432" spans="1:12" ht="12.75">
      <c r="A432" s="123"/>
      <c r="B432" s="127">
        <v>8</v>
      </c>
      <c r="C432" s="44">
        <f t="shared" si="30"/>
        <v>43514</v>
      </c>
      <c r="D432" s="128">
        <f t="shared" si="29"/>
        <v>43520</v>
      </c>
      <c r="E432" s="115">
        <v>114.85</v>
      </c>
      <c r="F432" s="46">
        <v>115.9</v>
      </c>
      <c r="G432" s="116">
        <v>108.5</v>
      </c>
      <c r="H432" s="41"/>
      <c r="I432" s="165">
        <v>8</v>
      </c>
      <c r="J432" s="143">
        <v>43517</v>
      </c>
      <c r="K432" s="156">
        <v>37</v>
      </c>
      <c r="L432" s="163"/>
    </row>
    <row r="433" spans="1:12" ht="12.75">
      <c r="A433" s="123"/>
      <c r="B433" s="127">
        <v>9</v>
      </c>
      <c r="C433" s="44">
        <f t="shared" si="30"/>
        <v>43521</v>
      </c>
      <c r="D433" s="128">
        <f t="shared" si="29"/>
        <v>43527</v>
      </c>
      <c r="E433" s="115">
        <v>115.67</v>
      </c>
      <c r="F433" s="46">
        <v>116.8</v>
      </c>
      <c r="G433" s="116">
        <v>109.1</v>
      </c>
      <c r="H433" s="41"/>
      <c r="I433" s="165">
        <v>9</v>
      </c>
      <c r="J433" s="143">
        <v>43524</v>
      </c>
      <c r="K433" s="156">
        <v>39.75</v>
      </c>
      <c r="L433" s="163"/>
    </row>
    <row r="434" spans="1:12" ht="12.75">
      <c r="A434" s="123"/>
      <c r="B434" s="127">
        <v>10</v>
      </c>
      <c r="C434" s="44">
        <f t="shared" si="30"/>
        <v>43528</v>
      </c>
      <c r="D434" s="128">
        <f t="shared" si="29"/>
        <v>43534</v>
      </c>
      <c r="E434" s="117">
        <v>117.56</v>
      </c>
      <c r="F434" s="98">
        <v>118.6</v>
      </c>
      <c r="G434" s="118">
        <v>111.1</v>
      </c>
      <c r="H434" s="41"/>
      <c r="I434" s="165">
        <v>10</v>
      </c>
      <c r="J434" s="143">
        <v>43531</v>
      </c>
      <c r="K434" s="156">
        <v>41.5</v>
      </c>
      <c r="L434" s="163"/>
    </row>
    <row r="435" spans="1:12" ht="12.75">
      <c r="A435" s="123"/>
      <c r="B435" s="127">
        <v>11</v>
      </c>
      <c r="C435" s="44">
        <f t="shared" si="30"/>
        <v>43535</v>
      </c>
      <c r="D435" s="128">
        <f t="shared" si="29"/>
        <v>43541</v>
      </c>
      <c r="E435" s="115">
        <v>117.98</v>
      </c>
      <c r="F435" s="46">
        <v>119</v>
      </c>
      <c r="G435" s="116">
        <v>111.3</v>
      </c>
      <c r="H435" s="41"/>
      <c r="I435" s="165">
        <v>11</v>
      </c>
      <c r="J435" s="143">
        <v>43538</v>
      </c>
      <c r="K435" s="156">
        <v>42.5</v>
      </c>
      <c r="L435" s="163"/>
    </row>
    <row r="436" spans="1:12" ht="12.75">
      <c r="A436" s="123"/>
      <c r="B436" s="127">
        <v>12</v>
      </c>
      <c r="C436" s="44">
        <f t="shared" si="30"/>
        <v>43542</v>
      </c>
      <c r="D436" s="128">
        <f t="shared" si="29"/>
        <v>43548</v>
      </c>
      <c r="E436" s="115">
        <v>120.61</v>
      </c>
      <c r="F436" s="46">
        <v>121.6</v>
      </c>
      <c r="G436" s="116">
        <v>113.8</v>
      </c>
      <c r="H436" s="41"/>
      <c r="I436" s="165">
        <v>12</v>
      </c>
      <c r="J436" s="143">
        <v>43545</v>
      </c>
      <c r="K436" s="156">
        <v>44.5</v>
      </c>
      <c r="L436" s="163"/>
    </row>
    <row r="437" spans="1:12" ht="12.75">
      <c r="A437" s="123"/>
      <c r="B437" s="127">
        <v>13</v>
      </c>
      <c r="C437" s="44">
        <f t="shared" si="30"/>
        <v>43549</v>
      </c>
      <c r="D437" s="128">
        <f t="shared" si="29"/>
        <v>43555</v>
      </c>
      <c r="E437" s="115">
        <v>128.83</v>
      </c>
      <c r="F437" s="46">
        <v>129.7</v>
      </c>
      <c r="G437" s="116">
        <v>122.5</v>
      </c>
      <c r="H437" s="41"/>
      <c r="I437" s="165">
        <v>13</v>
      </c>
      <c r="J437" s="143">
        <v>43552</v>
      </c>
      <c r="K437" s="156">
        <v>47.5</v>
      </c>
      <c r="L437" s="163"/>
    </row>
    <row r="438" spans="1:12" ht="12.75">
      <c r="A438" s="123"/>
      <c r="B438" s="127">
        <v>14</v>
      </c>
      <c r="C438" s="44">
        <f t="shared" si="30"/>
        <v>43556</v>
      </c>
      <c r="D438" s="128">
        <f t="shared" si="29"/>
        <v>43562</v>
      </c>
      <c r="E438" s="115">
        <v>140.62</v>
      </c>
      <c r="F438" s="46">
        <v>141.6</v>
      </c>
      <c r="G438" s="116">
        <v>133.7</v>
      </c>
      <c r="H438" s="41"/>
      <c r="I438" s="165">
        <v>14</v>
      </c>
      <c r="J438" s="143">
        <v>43559</v>
      </c>
      <c r="K438" s="156">
        <v>51.5</v>
      </c>
      <c r="L438" s="163"/>
    </row>
    <row r="439" spans="1:12" ht="12.75">
      <c r="A439" s="123"/>
      <c r="B439" s="127">
        <v>15</v>
      </c>
      <c r="C439" s="44">
        <f t="shared" si="30"/>
        <v>43563</v>
      </c>
      <c r="D439" s="128">
        <f t="shared" si="29"/>
        <v>43569</v>
      </c>
      <c r="E439" s="115">
        <v>150.8</v>
      </c>
      <c r="F439" s="46">
        <v>151.8</v>
      </c>
      <c r="G439" s="116">
        <v>144.7</v>
      </c>
      <c r="H439" s="41"/>
      <c r="I439" s="165">
        <v>15</v>
      </c>
      <c r="J439" s="143">
        <v>43566</v>
      </c>
      <c r="K439" s="156">
        <v>53.5</v>
      </c>
      <c r="L439" s="163"/>
    </row>
    <row r="440" spans="1:12" ht="12.75">
      <c r="A440" s="123"/>
      <c r="B440" s="127">
        <v>16</v>
      </c>
      <c r="C440" s="44">
        <f t="shared" si="30"/>
        <v>43570</v>
      </c>
      <c r="D440" s="128">
        <f t="shared" si="29"/>
        <v>43576</v>
      </c>
      <c r="E440" s="115">
        <v>153.48</v>
      </c>
      <c r="F440" s="46">
        <v>154.4</v>
      </c>
      <c r="G440" s="116">
        <v>147.1</v>
      </c>
      <c r="H440" s="41"/>
      <c r="I440" s="165">
        <v>16</v>
      </c>
      <c r="J440" s="143">
        <v>43573</v>
      </c>
      <c r="K440" s="156">
        <v>54.5</v>
      </c>
      <c r="L440" s="163"/>
    </row>
    <row r="441" spans="1:12" ht="12.75">
      <c r="A441" s="123"/>
      <c r="B441" s="127">
        <v>17</v>
      </c>
      <c r="C441" s="44">
        <f t="shared" si="30"/>
        <v>43577</v>
      </c>
      <c r="D441" s="128">
        <f t="shared" si="29"/>
        <v>43583</v>
      </c>
      <c r="E441" s="115">
        <v>153.73</v>
      </c>
      <c r="F441" s="46">
        <v>154.7</v>
      </c>
      <c r="G441" s="116">
        <v>147.2</v>
      </c>
      <c r="H441" s="41"/>
      <c r="I441" s="165">
        <v>17</v>
      </c>
      <c r="J441" s="143">
        <v>43580</v>
      </c>
      <c r="K441" s="156">
        <v>55.5</v>
      </c>
      <c r="L441" s="163"/>
    </row>
    <row r="442" spans="1:12" ht="12.75">
      <c r="A442" s="123"/>
      <c r="B442" s="127">
        <v>18</v>
      </c>
      <c r="C442" s="44">
        <f t="shared" si="30"/>
        <v>43584</v>
      </c>
      <c r="D442" s="128">
        <f t="shared" si="29"/>
        <v>43590</v>
      </c>
      <c r="E442" s="115">
        <v>153.38</v>
      </c>
      <c r="F442" s="46">
        <v>154.3</v>
      </c>
      <c r="G442" s="116">
        <v>147.1</v>
      </c>
      <c r="H442" s="41"/>
      <c r="I442" s="165">
        <v>18</v>
      </c>
      <c r="J442" s="143">
        <v>43587</v>
      </c>
      <c r="K442" s="156">
        <v>56.5</v>
      </c>
      <c r="L442" s="163"/>
    </row>
    <row r="443" spans="1:12" ht="12.75">
      <c r="A443" s="123"/>
      <c r="B443" s="127">
        <v>19</v>
      </c>
      <c r="C443" s="44">
        <f t="shared" si="30"/>
        <v>43591</v>
      </c>
      <c r="D443" s="128">
        <f t="shared" si="29"/>
        <v>43597</v>
      </c>
      <c r="E443" s="115">
        <v>153.46</v>
      </c>
      <c r="F443" s="46">
        <v>154.4</v>
      </c>
      <c r="G443" s="116">
        <v>147.2</v>
      </c>
      <c r="H443" s="41"/>
      <c r="I443" s="165">
        <v>19</v>
      </c>
      <c r="J443" s="143">
        <v>43594</v>
      </c>
      <c r="K443" s="156">
        <v>57.5</v>
      </c>
      <c r="L443" s="163"/>
    </row>
    <row r="444" spans="1:12" ht="12.75">
      <c r="A444" s="123"/>
      <c r="B444" s="127">
        <v>20</v>
      </c>
      <c r="C444" s="44">
        <f t="shared" si="30"/>
        <v>43598</v>
      </c>
      <c r="D444" s="128">
        <f t="shared" si="29"/>
        <v>43604</v>
      </c>
      <c r="E444" s="117">
        <v>154.77</v>
      </c>
      <c r="F444" s="98">
        <v>155.7</v>
      </c>
      <c r="G444" s="118">
        <v>148.2</v>
      </c>
      <c r="H444" s="41"/>
      <c r="I444" s="165">
        <v>20</v>
      </c>
      <c r="J444" s="143">
        <v>43601</v>
      </c>
      <c r="K444" s="156">
        <v>57.5</v>
      </c>
      <c r="L444" s="163"/>
    </row>
    <row r="445" spans="1:12" ht="12.75">
      <c r="A445" s="123"/>
      <c r="B445" s="127">
        <v>21</v>
      </c>
      <c r="C445" s="44">
        <f t="shared" si="30"/>
        <v>43605</v>
      </c>
      <c r="D445" s="128">
        <f t="shared" si="29"/>
        <v>43611</v>
      </c>
      <c r="E445" s="115">
        <v>157.01</v>
      </c>
      <c r="F445" s="46">
        <v>158</v>
      </c>
      <c r="G445" s="116">
        <v>150.5</v>
      </c>
      <c r="H445" s="41"/>
      <c r="I445" s="165">
        <v>21</v>
      </c>
      <c r="J445" s="143">
        <v>43608</v>
      </c>
      <c r="K445" s="156">
        <v>57.5</v>
      </c>
      <c r="L445" s="163"/>
    </row>
    <row r="446" spans="1:12" ht="12.75">
      <c r="A446" s="123"/>
      <c r="B446" s="127">
        <v>22</v>
      </c>
      <c r="C446" s="44">
        <f t="shared" si="30"/>
        <v>43612</v>
      </c>
      <c r="D446" s="128">
        <f t="shared" si="29"/>
        <v>43618</v>
      </c>
      <c r="E446" s="115">
        <v>157.39</v>
      </c>
      <c r="F446" s="46">
        <v>158.3</v>
      </c>
      <c r="G446" s="116">
        <v>151.1</v>
      </c>
      <c r="H446" s="41"/>
      <c r="I446" s="165">
        <v>22</v>
      </c>
      <c r="J446" s="143">
        <v>43615</v>
      </c>
      <c r="K446" s="156">
        <v>57.5</v>
      </c>
      <c r="L446" s="163"/>
    </row>
    <row r="447" spans="1:12" ht="12.75">
      <c r="A447" s="123"/>
      <c r="B447" s="127">
        <v>23</v>
      </c>
      <c r="C447" s="44">
        <f t="shared" si="30"/>
        <v>43619</v>
      </c>
      <c r="D447" s="128">
        <f t="shared" si="29"/>
        <v>43625</v>
      </c>
      <c r="E447" s="115">
        <v>157.77</v>
      </c>
      <c r="F447" s="46">
        <v>158.8</v>
      </c>
      <c r="G447" s="116">
        <v>150.8</v>
      </c>
      <c r="H447" s="41"/>
      <c r="I447" s="165">
        <v>23</v>
      </c>
      <c r="J447" s="143">
        <v>43622</v>
      </c>
      <c r="K447" s="156">
        <v>57.5</v>
      </c>
      <c r="L447" s="163"/>
    </row>
    <row r="448" spans="1:12" ht="12.75">
      <c r="A448" s="123"/>
      <c r="B448" s="127">
        <v>24</v>
      </c>
      <c r="C448" s="44">
        <f t="shared" si="30"/>
        <v>43626</v>
      </c>
      <c r="D448" s="128">
        <f t="shared" si="29"/>
        <v>43632</v>
      </c>
      <c r="E448" s="115">
        <v>157.6</v>
      </c>
      <c r="F448" s="46">
        <v>158.6</v>
      </c>
      <c r="G448" s="116">
        <v>150.8</v>
      </c>
      <c r="H448" s="41"/>
      <c r="I448" s="165">
        <v>24</v>
      </c>
      <c r="J448" s="143">
        <v>43629</v>
      </c>
      <c r="K448" s="156">
        <v>57.5</v>
      </c>
      <c r="L448" s="163"/>
    </row>
    <row r="449" spans="1:12" ht="12.75">
      <c r="A449" s="123"/>
      <c r="B449" s="127">
        <v>25</v>
      </c>
      <c r="C449" s="44">
        <f t="shared" si="30"/>
        <v>43633</v>
      </c>
      <c r="D449" s="128">
        <f t="shared" si="29"/>
        <v>43639</v>
      </c>
      <c r="E449" s="115">
        <v>159.24</v>
      </c>
      <c r="F449" s="46">
        <v>160.2</v>
      </c>
      <c r="G449" s="116">
        <v>152.5</v>
      </c>
      <c r="H449" s="41"/>
      <c r="I449" s="165">
        <v>25</v>
      </c>
      <c r="J449" s="143">
        <v>43636</v>
      </c>
      <c r="K449" s="156">
        <v>57.5</v>
      </c>
      <c r="L449" s="163"/>
    </row>
    <row r="450" spans="1:12" ht="12.75">
      <c r="A450" s="123"/>
      <c r="B450" s="127">
        <v>26</v>
      </c>
      <c r="C450" s="44">
        <f>C449+7</f>
        <v>43640</v>
      </c>
      <c r="D450" s="128">
        <f t="shared" si="29"/>
        <v>43646</v>
      </c>
      <c r="E450" s="115">
        <v>160.14</v>
      </c>
      <c r="F450" s="46">
        <v>161.2</v>
      </c>
      <c r="G450" s="116">
        <v>153.3</v>
      </c>
      <c r="H450" s="41"/>
      <c r="I450" s="165">
        <v>26</v>
      </c>
      <c r="J450" s="143">
        <v>43643</v>
      </c>
      <c r="K450" s="156">
        <v>57.5</v>
      </c>
      <c r="L450" s="163"/>
    </row>
    <row r="451" spans="1:12" ht="12.75">
      <c r="A451" s="123"/>
      <c r="B451" s="127">
        <v>27</v>
      </c>
      <c r="C451" s="44">
        <f t="shared" si="30"/>
        <v>43647</v>
      </c>
      <c r="D451" s="128">
        <f t="shared" si="29"/>
        <v>43653</v>
      </c>
      <c r="E451" s="115">
        <v>159.82</v>
      </c>
      <c r="F451" s="46">
        <v>160.7</v>
      </c>
      <c r="G451" s="116">
        <v>153.5</v>
      </c>
      <c r="H451" s="41"/>
      <c r="I451" s="165">
        <v>27</v>
      </c>
      <c r="J451" s="143">
        <v>43650</v>
      </c>
      <c r="K451" s="156">
        <v>56.5</v>
      </c>
      <c r="L451" s="163"/>
    </row>
    <row r="452" spans="1:12" ht="12.75">
      <c r="A452" s="123"/>
      <c r="B452" s="127">
        <v>28</v>
      </c>
      <c r="C452" s="44">
        <f t="shared" si="30"/>
        <v>43654</v>
      </c>
      <c r="D452" s="128">
        <f>C452+6</f>
        <v>43660</v>
      </c>
      <c r="E452" s="115">
        <v>155.22</v>
      </c>
      <c r="F452" s="46">
        <v>156.2</v>
      </c>
      <c r="G452" s="116">
        <v>147.8</v>
      </c>
      <c r="H452" s="41"/>
      <c r="I452" s="165">
        <v>28</v>
      </c>
      <c r="J452" s="143">
        <v>43657</v>
      </c>
      <c r="K452" s="156">
        <v>53.5</v>
      </c>
      <c r="L452" s="163"/>
    </row>
    <row r="453" spans="1:12" ht="12.75">
      <c r="A453" s="123"/>
      <c r="B453" s="127">
        <v>29</v>
      </c>
      <c r="C453" s="44">
        <f t="shared" si="30"/>
        <v>43661</v>
      </c>
      <c r="D453" s="128">
        <f aca="true" t="shared" si="31" ref="D453:D476">C453+6</f>
        <v>43667</v>
      </c>
      <c r="E453" s="115">
        <v>151.94</v>
      </c>
      <c r="F453" s="46">
        <v>152.8</v>
      </c>
      <c r="G453" s="116">
        <v>145.4</v>
      </c>
      <c r="H453" s="41"/>
      <c r="I453" s="165">
        <v>29</v>
      </c>
      <c r="J453" s="143">
        <v>43664</v>
      </c>
      <c r="K453" s="156">
        <v>50.5</v>
      </c>
      <c r="L453" s="163"/>
    </row>
    <row r="454" spans="1:12" ht="12.75">
      <c r="A454" s="123"/>
      <c r="B454" s="127">
        <v>30</v>
      </c>
      <c r="C454" s="44">
        <f t="shared" si="30"/>
        <v>43668</v>
      </c>
      <c r="D454" s="128">
        <f t="shared" si="31"/>
        <v>43674</v>
      </c>
      <c r="E454" s="117">
        <v>149.19</v>
      </c>
      <c r="F454" s="98">
        <v>150.1</v>
      </c>
      <c r="G454" s="118">
        <v>142.3</v>
      </c>
      <c r="H454" s="41"/>
      <c r="I454" s="165">
        <v>30</v>
      </c>
      <c r="J454" s="143">
        <v>43671</v>
      </c>
      <c r="K454" s="156">
        <v>48.5</v>
      </c>
      <c r="L454" s="163"/>
    </row>
    <row r="455" spans="1:12" ht="12.75">
      <c r="A455" s="123"/>
      <c r="B455" s="127">
        <v>31</v>
      </c>
      <c r="C455" s="44">
        <f t="shared" si="30"/>
        <v>43675</v>
      </c>
      <c r="D455" s="128">
        <f t="shared" si="31"/>
        <v>43681</v>
      </c>
      <c r="E455" s="115">
        <v>151.64</v>
      </c>
      <c r="F455" s="46">
        <v>152.4</v>
      </c>
      <c r="G455" s="116">
        <v>144.6</v>
      </c>
      <c r="H455" s="41"/>
      <c r="I455" s="165">
        <v>31</v>
      </c>
      <c r="J455" s="143">
        <v>43678</v>
      </c>
      <c r="K455" s="156">
        <v>47.5</v>
      </c>
      <c r="L455" s="163"/>
    </row>
    <row r="456" spans="1:12" ht="12.75">
      <c r="A456" s="123"/>
      <c r="B456" s="127">
        <v>32</v>
      </c>
      <c r="C456" s="44">
        <f t="shared" si="30"/>
        <v>43682</v>
      </c>
      <c r="D456" s="128">
        <f t="shared" si="31"/>
        <v>43688</v>
      </c>
      <c r="E456" s="115">
        <v>157.14</v>
      </c>
      <c r="F456" s="46">
        <v>157.9</v>
      </c>
      <c r="G456" s="116">
        <v>150.4</v>
      </c>
      <c r="H456" s="41"/>
      <c r="I456" s="165">
        <v>32</v>
      </c>
      <c r="J456" s="143">
        <v>43685</v>
      </c>
      <c r="K456" s="156">
        <v>47.5</v>
      </c>
      <c r="L456" s="163"/>
    </row>
    <row r="457" spans="1:12" ht="12.75">
      <c r="A457" s="123"/>
      <c r="B457" s="127">
        <v>33</v>
      </c>
      <c r="C457" s="44">
        <f t="shared" si="30"/>
        <v>43689</v>
      </c>
      <c r="D457" s="128">
        <f t="shared" si="31"/>
        <v>43695</v>
      </c>
      <c r="E457" s="115">
        <v>164.12</v>
      </c>
      <c r="F457" s="46">
        <v>164.9</v>
      </c>
      <c r="G457" s="116">
        <v>157.7</v>
      </c>
      <c r="H457" s="41"/>
      <c r="I457" s="165">
        <v>33</v>
      </c>
      <c r="J457" s="143">
        <v>43692</v>
      </c>
      <c r="K457" s="156">
        <v>48.5</v>
      </c>
      <c r="L457" s="163"/>
    </row>
    <row r="458" spans="1:12" ht="12.75">
      <c r="A458" s="123"/>
      <c r="B458" s="127">
        <v>34</v>
      </c>
      <c r="C458" s="44">
        <f t="shared" si="30"/>
        <v>43696</v>
      </c>
      <c r="D458" s="128">
        <f t="shared" si="31"/>
        <v>43702</v>
      </c>
      <c r="E458" s="115">
        <v>165.91</v>
      </c>
      <c r="F458" s="46">
        <v>166.6</v>
      </c>
      <c r="G458" s="116">
        <v>159.9</v>
      </c>
      <c r="H458" s="41"/>
      <c r="I458" s="165">
        <v>34</v>
      </c>
      <c r="J458" s="143">
        <v>43699</v>
      </c>
      <c r="K458" s="156">
        <v>48.75</v>
      </c>
      <c r="L458" s="163"/>
    </row>
    <row r="459" spans="1:12" ht="12.75">
      <c r="A459" s="123"/>
      <c r="B459" s="127">
        <v>35</v>
      </c>
      <c r="C459" s="44">
        <f t="shared" si="30"/>
        <v>43703</v>
      </c>
      <c r="D459" s="128">
        <f t="shared" si="31"/>
        <v>43709</v>
      </c>
      <c r="E459" s="115">
        <v>164.39</v>
      </c>
      <c r="F459" s="46">
        <v>165.1</v>
      </c>
      <c r="G459" s="116">
        <v>157.5</v>
      </c>
      <c r="H459" s="41"/>
      <c r="I459" s="165">
        <v>35</v>
      </c>
      <c r="J459" s="143">
        <v>43706</v>
      </c>
      <c r="K459" s="156">
        <v>48.75</v>
      </c>
      <c r="L459" s="163"/>
    </row>
    <row r="460" spans="1:12" ht="12.75">
      <c r="A460" s="123"/>
      <c r="B460" s="127">
        <v>36</v>
      </c>
      <c r="C460" s="44">
        <f t="shared" si="30"/>
        <v>43710</v>
      </c>
      <c r="D460" s="128">
        <f t="shared" si="31"/>
        <v>43716</v>
      </c>
      <c r="E460" s="115">
        <v>161.92</v>
      </c>
      <c r="F460" s="46">
        <v>162.7</v>
      </c>
      <c r="G460" s="116">
        <v>155</v>
      </c>
      <c r="H460" s="41"/>
      <c r="I460" s="165">
        <v>36</v>
      </c>
      <c r="J460" s="143">
        <v>43713</v>
      </c>
      <c r="K460" s="156">
        <v>48.75</v>
      </c>
      <c r="L460" s="163"/>
    </row>
    <row r="461" spans="1:12" ht="12.75">
      <c r="A461" s="123"/>
      <c r="B461" s="127">
        <v>37</v>
      </c>
      <c r="C461" s="44">
        <f t="shared" si="30"/>
        <v>43717</v>
      </c>
      <c r="D461" s="128">
        <f t="shared" si="31"/>
        <v>43723</v>
      </c>
      <c r="E461" s="115">
        <v>161.47</v>
      </c>
      <c r="F461" s="46">
        <v>162.1</v>
      </c>
      <c r="G461" s="116">
        <v>155.3</v>
      </c>
      <c r="H461" s="41"/>
      <c r="I461" s="165">
        <v>37</v>
      </c>
      <c r="J461" s="143">
        <v>43720</v>
      </c>
      <c r="K461" s="156">
        <v>48.75</v>
      </c>
      <c r="L461" s="163"/>
    </row>
    <row r="462" spans="1:12" ht="12.75">
      <c r="A462" s="123"/>
      <c r="B462" s="127">
        <v>38</v>
      </c>
      <c r="C462" s="44">
        <f t="shared" si="30"/>
        <v>43724</v>
      </c>
      <c r="D462" s="128">
        <f t="shared" si="31"/>
        <v>43730</v>
      </c>
      <c r="E462" s="115">
        <v>161.97</v>
      </c>
      <c r="F462" s="46">
        <v>162.7</v>
      </c>
      <c r="G462" s="116">
        <v>155.2</v>
      </c>
      <c r="H462" s="41"/>
      <c r="I462" s="165">
        <v>38</v>
      </c>
      <c r="J462" s="143">
        <v>43727</v>
      </c>
      <c r="K462" s="156">
        <v>48.75</v>
      </c>
      <c r="L462" s="163"/>
    </row>
    <row r="463" spans="1:12" ht="12.75">
      <c r="A463" s="123"/>
      <c r="B463" s="127">
        <v>39</v>
      </c>
      <c r="C463" s="44">
        <f t="shared" si="30"/>
        <v>43731</v>
      </c>
      <c r="D463" s="128">
        <f t="shared" si="31"/>
        <v>43737</v>
      </c>
      <c r="E463" s="115">
        <v>161.88</v>
      </c>
      <c r="F463" s="46">
        <v>162.6</v>
      </c>
      <c r="G463" s="116">
        <v>155.2</v>
      </c>
      <c r="H463" s="41"/>
      <c r="I463" s="165">
        <v>39</v>
      </c>
      <c r="J463" s="143">
        <v>43734</v>
      </c>
      <c r="K463" s="156">
        <v>48.75</v>
      </c>
      <c r="L463" s="163"/>
    </row>
    <row r="464" spans="1:12" ht="12.75">
      <c r="A464" s="123"/>
      <c r="B464" s="127">
        <v>40</v>
      </c>
      <c r="C464" s="44">
        <f t="shared" si="30"/>
        <v>43738</v>
      </c>
      <c r="D464" s="128">
        <f t="shared" si="31"/>
        <v>43744</v>
      </c>
      <c r="E464" s="117">
        <v>162.24</v>
      </c>
      <c r="F464" s="98">
        <v>163</v>
      </c>
      <c r="G464" s="118">
        <v>154.9</v>
      </c>
      <c r="H464" s="41"/>
      <c r="I464" s="165">
        <v>40</v>
      </c>
      <c r="J464" s="143">
        <v>43741</v>
      </c>
      <c r="K464" s="156">
        <v>49.5</v>
      </c>
      <c r="L464" s="163"/>
    </row>
    <row r="465" spans="1:12" ht="12.75">
      <c r="A465" s="123"/>
      <c r="B465" s="127">
        <v>41</v>
      </c>
      <c r="C465" s="44">
        <f t="shared" si="30"/>
        <v>43745</v>
      </c>
      <c r="D465" s="128">
        <f t="shared" si="31"/>
        <v>43751</v>
      </c>
      <c r="E465" s="115">
        <v>161.77</v>
      </c>
      <c r="F465" s="46">
        <v>162.6</v>
      </c>
      <c r="G465" s="116">
        <v>154.9</v>
      </c>
      <c r="H465" s="41"/>
      <c r="I465" s="165">
        <v>41</v>
      </c>
      <c r="J465" s="143">
        <v>43748</v>
      </c>
      <c r="K465" s="156">
        <v>49.75</v>
      </c>
      <c r="L465" s="163"/>
    </row>
    <row r="466" spans="1:12" ht="12.75">
      <c r="A466" s="123"/>
      <c r="B466" s="127">
        <v>42</v>
      </c>
      <c r="C466" s="44">
        <f t="shared" si="30"/>
        <v>43752</v>
      </c>
      <c r="D466" s="128">
        <f t="shared" si="31"/>
        <v>43758</v>
      </c>
      <c r="E466" s="115">
        <v>160.92</v>
      </c>
      <c r="F466" s="46">
        <v>161.7</v>
      </c>
      <c r="G466" s="116">
        <v>154.7</v>
      </c>
      <c r="H466" s="41"/>
      <c r="I466" s="165">
        <v>42</v>
      </c>
      <c r="J466" s="143">
        <v>43755</v>
      </c>
      <c r="K466" s="156">
        <v>50.5</v>
      </c>
      <c r="L466" s="163"/>
    </row>
    <row r="467" spans="1:12" ht="12.75">
      <c r="A467" s="123"/>
      <c r="B467" s="127">
        <v>43</v>
      </c>
      <c r="C467" s="44">
        <f t="shared" si="30"/>
        <v>43759</v>
      </c>
      <c r="D467" s="128">
        <f t="shared" si="31"/>
        <v>43765</v>
      </c>
      <c r="E467" s="115">
        <v>161.36</v>
      </c>
      <c r="F467" s="46">
        <v>162.2</v>
      </c>
      <c r="G467" s="116">
        <v>154.8</v>
      </c>
      <c r="H467" s="41"/>
      <c r="I467" s="165">
        <v>43</v>
      </c>
      <c r="J467" s="143">
        <v>43762</v>
      </c>
      <c r="K467" s="156">
        <v>51.5</v>
      </c>
      <c r="L467" s="163"/>
    </row>
    <row r="468" spans="1:12" ht="12.75">
      <c r="A468" s="123"/>
      <c r="B468" s="127">
        <v>44</v>
      </c>
      <c r="C468" s="44">
        <f t="shared" si="30"/>
        <v>43766</v>
      </c>
      <c r="D468" s="128">
        <f t="shared" si="31"/>
        <v>43772</v>
      </c>
      <c r="E468" s="115">
        <v>161.58</v>
      </c>
      <c r="F468" s="46">
        <v>162.5</v>
      </c>
      <c r="G468" s="116">
        <v>154.8</v>
      </c>
      <c r="H468" s="41"/>
      <c r="I468" s="165">
        <v>44</v>
      </c>
      <c r="J468" s="143">
        <v>43769</v>
      </c>
      <c r="K468" s="156">
        <v>54.5</v>
      </c>
      <c r="L468" s="163"/>
    </row>
    <row r="469" spans="1:12" ht="12.75">
      <c r="A469" s="123"/>
      <c r="B469" s="127">
        <v>45</v>
      </c>
      <c r="C469" s="44">
        <f t="shared" si="30"/>
        <v>43773</v>
      </c>
      <c r="D469" s="128">
        <f t="shared" si="31"/>
        <v>43779</v>
      </c>
      <c r="E469" s="115">
        <v>161.44</v>
      </c>
      <c r="F469" s="46">
        <v>162.3</v>
      </c>
      <c r="G469" s="116">
        <v>155.2</v>
      </c>
      <c r="H469" s="41"/>
      <c r="I469" s="165">
        <v>45</v>
      </c>
      <c r="J469" s="143">
        <v>43776</v>
      </c>
      <c r="K469" s="156">
        <v>56.5</v>
      </c>
      <c r="L469" s="163"/>
    </row>
    <row r="470" spans="1:12" ht="12.75">
      <c r="A470" s="123"/>
      <c r="B470" s="127">
        <v>46</v>
      </c>
      <c r="C470" s="44">
        <f t="shared" si="30"/>
        <v>43780</v>
      </c>
      <c r="D470" s="128">
        <f t="shared" si="31"/>
        <v>43786</v>
      </c>
      <c r="E470" s="115">
        <v>160.98</v>
      </c>
      <c r="F470" s="46">
        <v>161.9</v>
      </c>
      <c r="G470" s="116">
        <v>154.7</v>
      </c>
      <c r="H470" s="41"/>
      <c r="I470" s="165">
        <v>46</v>
      </c>
      <c r="J470" s="143">
        <v>43783</v>
      </c>
      <c r="K470" s="156">
        <v>59.5</v>
      </c>
      <c r="L470" s="163"/>
    </row>
    <row r="471" spans="1:12" ht="12.75">
      <c r="A471" s="123"/>
      <c r="B471" s="127">
        <v>47</v>
      </c>
      <c r="C471" s="44">
        <f>C470+7</f>
        <v>43787</v>
      </c>
      <c r="D471" s="128">
        <f t="shared" si="31"/>
        <v>43793</v>
      </c>
      <c r="E471" s="115">
        <v>166.98</v>
      </c>
      <c r="F471" s="46">
        <v>168</v>
      </c>
      <c r="G471" s="116">
        <v>160.6</v>
      </c>
      <c r="H471" s="48"/>
      <c r="I471" s="165">
        <v>47</v>
      </c>
      <c r="J471" s="143">
        <v>43790</v>
      </c>
      <c r="K471" s="156">
        <v>61.5</v>
      </c>
      <c r="L471" s="163"/>
    </row>
    <row r="472" spans="1:12" ht="12.75">
      <c r="A472" s="123"/>
      <c r="B472" s="127">
        <v>48</v>
      </c>
      <c r="C472" s="44">
        <f t="shared" si="30"/>
        <v>43794</v>
      </c>
      <c r="D472" s="128">
        <f t="shared" si="31"/>
        <v>43800</v>
      </c>
      <c r="E472" s="115">
        <v>173.24</v>
      </c>
      <c r="F472" s="46">
        <v>174.3</v>
      </c>
      <c r="G472" s="116">
        <v>166.8</v>
      </c>
      <c r="H472" s="48"/>
      <c r="I472" s="165">
        <v>48</v>
      </c>
      <c r="J472" s="143">
        <v>43797</v>
      </c>
      <c r="K472" s="156">
        <v>65.5</v>
      </c>
      <c r="L472" s="163"/>
    </row>
    <row r="473" spans="1:12" ht="12.75">
      <c r="A473" s="123"/>
      <c r="B473" s="127">
        <v>49</v>
      </c>
      <c r="C473" s="44">
        <f t="shared" si="30"/>
        <v>43801</v>
      </c>
      <c r="D473" s="128">
        <f t="shared" si="31"/>
        <v>43807</v>
      </c>
      <c r="E473" s="115">
        <v>179.58</v>
      </c>
      <c r="F473" s="46">
        <v>180.6</v>
      </c>
      <c r="G473" s="116">
        <v>172.8</v>
      </c>
      <c r="H473" s="48"/>
      <c r="I473" s="165">
        <v>49</v>
      </c>
      <c r="J473" s="143">
        <v>43804</v>
      </c>
      <c r="K473" s="156">
        <v>68.5</v>
      </c>
      <c r="L473" s="163"/>
    </row>
    <row r="474" spans="1:12" ht="12.75">
      <c r="A474" s="123"/>
      <c r="B474" s="127">
        <v>50</v>
      </c>
      <c r="C474" s="44">
        <f t="shared" si="30"/>
        <v>43808</v>
      </c>
      <c r="D474" s="128">
        <f t="shared" si="31"/>
        <v>43814</v>
      </c>
      <c r="E474" s="117">
        <v>181.49</v>
      </c>
      <c r="F474" s="98">
        <v>182.5</v>
      </c>
      <c r="G474" s="118">
        <v>175.2</v>
      </c>
      <c r="H474" s="48"/>
      <c r="I474" s="165">
        <v>50</v>
      </c>
      <c r="J474" s="143">
        <v>43811</v>
      </c>
      <c r="K474" s="156">
        <v>69.5</v>
      </c>
      <c r="L474" s="163"/>
    </row>
    <row r="475" spans="1:12" ht="12.75">
      <c r="A475" s="123"/>
      <c r="B475" s="127">
        <v>51</v>
      </c>
      <c r="C475" s="44">
        <f t="shared" si="30"/>
        <v>43815</v>
      </c>
      <c r="D475" s="128">
        <f t="shared" si="31"/>
        <v>43821</v>
      </c>
      <c r="E475" s="115">
        <v>179.39</v>
      </c>
      <c r="F475" s="46">
        <v>180.4</v>
      </c>
      <c r="G475" s="116">
        <v>173.2</v>
      </c>
      <c r="H475" s="48"/>
      <c r="I475" s="165">
        <v>51</v>
      </c>
      <c r="J475" s="143">
        <v>43818</v>
      </c>
      <c r="K475" s="156">
        <v>66.5</v>
      </c>
      <c r="L475" s="163"/>
    </row>
    <row r="476" spans="1:12" ht="13.5" thickBot="1">
      <c r="A476" s="123"/>
      <c r="B476" s="133">
        <v>52</v>
      </c>
      <c r="C476" s="134">
        <f t="shared" si="30"/>
        <v>43822</v>
      </c>
      <c r="D476" s="135">
        <f t="shared" si="31"/>
        <v>43828</v>
      </c>
      <c r="E476" s="119">
        <v>173.15</v>
      </c>
      <c r="F476" s="120">
        <v>174.2</v>
      </c>
      <c r="G476" s="121">
        <v>166.7</v>
      </c>
      <c r="H476" s="48"/>
      <c r="I476" s="165">
        <v>52</v>
      </c>
      <c r="J476" s="143">
        <v>43825</v>
      </c>
      <c r="K476" s="156">
        <v>66.5</v>
      </c>
      <c r="L476" s="163"/>
    </row>
    <row r="477" spans="1:12" ht="12.75">
      <c r="A477" s="122">
        <v>2020</v>
      </c>
      <c r="B477" s="131">
        <v>1</v>
      </c>
      <c r="C477" s="37">
        <f t="shared" si="30"/>
        <v>43829</v>
      </c>
      <c r="D477" s="132">
        <f aca="true" t="shared" si="32" ref="D477:D510">C477+6</f>
        <v>43835</v>
      </c>
      <c r="E477" s="112">
        <v>170.83</v>
      </c>
      <c r="F477" s="113">
        <v>171.9</v>
      </c>
      <c r="G477" s="114">
        <v>164.6</v>
      </c>
      <c r="H477" s="41"/>
      <c r="I477" s="165">
        <v>1</v>
      </c>
      <c r="J477" s="143">
        <v>43832</v>
      </c>
      <c r="K477" s="156">
        <v>66.5</v>
      </c>
      <c r="L477" s="163"/>
    </row>
    <row r="478" spans="1:12" ht="12.75">
      <c r="B478" s="127">
        <v>2</v>
      </c>
      <c r="C478" s="44">
        <f t="shared" si="30"/>
        <v>43836</v>
      </c>
      <c r="D478" s="128">
        <f t="shared" si="32"/>
        <v>43842</v>
      </c>
      <c r="E478" s="115">
        <v>170.22</v>
      </c>
      <c r="F478" s="46">
        <v>171.3</v>
      </c>
      <c r="G478" s="116">
        <v>164</v>
      </c>
      <c r="H478" s="41"/>
      <c r="I478" s="165">
        <v>2</v>
      </c>
      <c r="J478" s="143">
        <v>43839</v>
      </c>
      <c r="K478" s="156">
        <v>64.5</v>
      </c>
      <c r="L478" s="163"/>
    </row>
    <row r="479" spans="1:12" ht="12.75">
      <c r="B479" s="127">
        <v>3</v>
      </c>
      <c r="C479" s="44">
        <f t="shared" si="30"/>
        <v>43843</v>
      </c>
      <c r="D479" s="128">
        <f t="shared" si="32"/>
        <v>43849</v>
      </c>
      <c r="E479" s="115">
        <v>161.72</v>
      </c>
      <c r="F479" s="46">
        <v>162.8</v>
      </c>
      <c r="G479" s="116">
        <v>155.5</v>
      </c>
      <c r="H479" s="41"/>
      <c r="I479" s="165">
        <v>3</v>
      </c>
      <c r="J479" s="143">
        <v>43846</v>
      </c>
      <c r="K479" s="156">
        <v>64.5</v>
      </c>
      <c r="L479" s="163"/>
    </row>
    <row r="480" spans="1:12" ht="12.75">
      <c r="B480" s="127">
        <v>4</v>
      </c>
      <c r="C480" s="44">
        <f t="shared" si="30"/>
        <v>43850</v>
      </c>
      <c r="D480" s="128">
        <f t="shared" si="32"/>
        <v>43856</v>
      </c>
      <c r="E480" s="115">
        <v>158.26</v>
      </c>
      <c r="F480" s="46">
        <v>159.4</v>
      </c>
      <c r="G480" s="116">
        <v>151.6</v>
      </c>
      <c r="H480" s="41"/>
      <c r="I480" s="165">
        <v>4</v>
      </c>
      <c r="J480" s="143">
        <v>43853</v>
      </c>
      <c r="K480" s="156">
        <v>64.5</v>
      </c>
      <c r="L480" s="163"/>
    </row>
    <row r="481" spans="1:12" ht="12.75">
      <c r="B481" s="127">
        <v>5</v>
      </c>
      <c r="C481" s="44">
        <f t="shared" si="30"/>
        <v>43857</v>
      </c>
      <c r="D481" s="128">
        <f t="shared" si="32"/>
        <v>43863</v>
      </c>
      <c r="E481" s="115">
        <v>158.36</v>
      </c>
      <c r="F481" s="46">
        <v>159.4</v>
      </c>
      <c r="G481" s="116">
        <v>151.6</v>
      </c>
      <c r="H481" s="41"/>
      <c r="I481" s="165">
        <v>5</v>
      </c>
      <c r="J481" s="143">
        <v>43860</v>
      </c>
      <c r="K481" s="156">
        <v>65.75</v>
      </c>
      <c r="L481" s="163"/>
    </row>
    <row r="482" spans="1:12" ht="12.75">
      <c r="B482" s="127">
        <v>6</v>
      </c>
      <c r="C482" s="44">
        <f t="shared" si="30"/>
        <v>43864</v>
      </c>
      <c r="D482" s="128">
        <f t="shared" si="32"/>
        <v>43870</v>
      </c>
      <c r="E482" s="115">
        <v>162.17</v>
      </c>
      <c r="F482" s="46">
        <v>163.2</v>
      </c>
      <c r="G482" s="116">
        <v>155.6</v>
      </c>
      <c r="H482" s="41"/>
      <c r="I482" s="165">
        <v>6</v>
      </c>
      <c r="J482" s="143">
        <v>43867</v>
      </c>
      <c r="K482" s="156">
        <v>68.5</v>
      </c>
      <c r="L482" s="163"/>
    </row>
    <row r="483" spans="1:12" ht="12.75">
      <c r="B483" s="127">
        <v>7</v>
      </c>
      <c r="C483" s="44">
        <f t="shared" si="30"/>
        <v>43871</v>
      </c>
      <c r="D483" s="128">
        <f t="shared" si="32"/>
        <v>43877</v>
      </c>
      <c r="E483" s="115">
        <v>161.93</v>
      </c>
      <c r="F483" s="46">
        <v>163</v>
      </c>
      <c r="G483" s="116">
        <v>155.5</v>
      </c>
      <c r="H483" s="41"/>
      <c r="I483" s="165">
        <v>7</v>
      </c>
      <c r="J483" s="143">
        <v>43874</v>
      </c>
      <c r="K483" s="156">
        <v>70.75</v>
      </c>
      <c r="L483" s="163"/>
    </row>
    <row r="484" spans="1:12" ht="12.75">
      <c r="B484" s="127">
        <v>8</v>
      </c>
      <c r="C484" s="44">
        <f t="shared" si="30"/>
        <v>43878</v>
      </c>
      <c r="D484" s="128">
        <f t="shared" si="32"/>
        <v>43884</v>
      </c>
      <c r="E484" s="115">
        <v>168.09</v>
      </c>
      <c r="F484" s="46">
        <v>169.1</v>
      </c>
      <c r="G484" s="116">
        <v>161.5</v>
      </c>
      <c r="H484" s="41"/>
      <c r="I484" s="165">
        <v>8</v>
      </c>
      <c r="J484" s="143">
        <v>43881</v>
      </c>
      <c r="K484" s="156">
        <v>72.75</v>
      </c>
      <c r="L484" s="163"/>
    </row>
    <row r="485" spans="1:12" ht="12.75">
      <c r="B485" s="127">
        <v>9</v>
      </c>
      <c r="C485" s="44">
        <f t="shared" si="30"/>
        <v>43885</v>
      </c>
      <c r="D485" s="128">
        <f t="shared" si="32"/>
        <v>43891</v>
      </c>
      <c r="E485" s="115">
        <v>173.19</v>
      </c>
      <c r="F485" s="46">
        <v>174.1</v>
      </c>
      <c r="G485" s="116">
        <v>167.1</v>
      </c>
      <c r="H485" s="41"/>
      <c r="I485" s="165">
        <v>9</v>
      </c>
      <c r="J485" s="143">
        <v>43888</v>
      </c>
      <c r="K485" s="156">
        <v>75.5</v>
      </c>
      <c r="L485" s="163"/>
    </row>
    <row r="486" spans="1:12" ht="12.75">
      <c r="B486" s="127">
        <v>10</v>
      </c>
      <c r="C486" s="44">
        <f t="shared" si="30"/>
        <v>43892</v>
      </c>
      <c r="D486" s="128">
        <f t="shared" si="32"/>
        <v>43898</v>
      </c>
      <c r="E486" s="117">
        <v>178.92</v>
      </c>
      <c r="F486" s="98">
        <v>179.9</v>
      </c>
      <c r="G486" s="118">
        <v>172.6</v>
      </c>
      <c r="H486" s="41"/>
      <c r="I486" s="165">
        <v>10</v>
      </c>
      <c r="J486" s="143">
        <v>43895</v>
      </c>
      <c r="K486" s="156">
        <v>77.5</v>
      </c>
      <c r="L486" s="163"/>
    </row>
    <row r="487" spans="1:12" ht="12.75">
      <c r="B487" s="127">
        <v>11</v>
      </c>
      <c r="C487" s="44">
        <f t="shared" si="30"/>
        <v>43899</v>
      </c>
      <c r="D487" s="128">
        <f t="shared" si="32"/>
        <v>43905</v>
      </c>
      <c r="E487" s="115">
        <v>179.08</v>
      </c>
      <c r="F487" s="46">
        <v>180</v>
      </c>
      <c r="G487" s="116">
        <v>173</v>
      </c>
      <c r="H487" s="41"/>
      <c r="I487" s="165">
        <v>11</v>
      </c>
      <c r="J487" s="143">
        <v>43902</v>
      </c>
      <c r="K487" s="156">
        <v>77</v>
      </c>
      <c r="L487" s="163"/>
    </row>
    <row r="488" spans="1:12" ht="12.75">
      <c r="B488" s="127">
        <v>12</v>
      </c>
      <c r="C488" s="44">
        <f t="shared" si="30"/>
        <v>43906</v>
      </c>
      <c r="D488" s="128">
        <f t="shared" si="32"/>
        <v>43912</v>
      </c>
      <c r="E488" s="115">
        <v>170.3</v>
      </c>
      <c r="F488" s="46">
        <v>171.4</v>
      </c>
      <c r="G488" s="116">
        <v>163.2</v>
      </c>
      <c r="H488" s="41"/>
      <c r="I488" s="165">
        <v>12</v>
      </c>
      <c r="J488" s="143">
        <v>43909</v>
      </c>
      <c r="K488" s="156">
        <v>69.5</v>
      </c>
      <c r="L488" s="163"/>
    </row>
    <row r="489" spans="1:12" ht="12.75">
      <c r="B489" s="127">
        <v>13</v>
      </c>
      <c r="C489" s="44">
        <f t="shared" si="30"/>
        <v>43913</v>
      </c>
      <c r="D489" s="128">
        <f t="shared" si="32"/>
        <v>43919</v>
      </c>
      <c r="E489" s="115">
        <v>166.87</v>
      </c>
      <c r="F489" s="46">
        <v>167.8</v>
      </c>
      <c r="G489" s="116">
        <v>159.6</v>
      </c>
      <c r="H489" s="41"/>
      <c r="I489" s="165">
        <v>13</v>
      </c>
      <c r="J489" s="143">
        <v>43916</v>
      </c>
      <c r="K489" s="156">
        <v>65.5</v>
      </c>
      <c r="L489" s="163"/>
    </row>
    <row r="490" spans="1:12" ht="12.75">
      <c r="B490" s="127">
        <v>14</v>
      </c>
      <c r="C490" s="44">
        <f t="shared" si="30"/>
        <v>43920</v>
      </c>
      <c r="D490" s="128">
        <f t="shared" si="32"/>
        <v>43926</v>
      </c>
      <c r="E490" s="115">
        <v>165.78</v>
      </c>
      <c r="F490" s="46">
        <v>166.7</v>
      </c>
      <c r="G490" s="116">
        <v>159.1</v>
      </c>
      <c r="H490" s="41"/>
      <c r="I490" s="165">
        <v>14</v>
      </c>
      <c r="J490" s="143">
        <v>43923</v>
      </c>
      <c r="K490" s="156">
        <v>65.5</v>
      </c>
      <c r="L490" s="163"/>
    </row>
    <row r="491" spans="1:12" ht="12.75">
      <c r="B491" s="127">
        <v>15</v>
      </c>
      <c r="C491" s="44">
        <f aca="true" t="shared" si="33" ref="C491:C554">C490+7</f>
        <v>43927</v>
      </c>
      <c r="D491" s="128">
        <f t="shared" si="32"/>
        <v>43933</v>
      </c>
      <c r="E491" s="115">
        <v>162.26</v>
      </c>
      <c r="F491" s="46">
        <v>163</v>
      </c>
      <c r="G491" s="116">
        <v>157</v>
      </c>
      <c r="H491" s="41"/>
      <c r="I491" s="165">
        <v>15</v>
      </c>
      <c r="J491" s="143">
        <v>43930</v>
      </c>
      <c r="K491" s="156">
        <v>62.5</v>
      </c>
      <c r="L491" s="163"/>
    </row>
    <row r="492" spans="1:12" ht="12.75">
      <c r="B492" s="127">
        <v>16</v>
      </c>
      <c r="C492" s="44">
        <f t="shared" si="33"/>
        <v>43934</v>
      </c>
      <c r="D492" s="128">
        <f t="shared" si="32"/>
        <v>43940</v>
      </c>
      <c r="E492" s="115">
        <v>159.55</v>
      </c>
      <c r="F492" s="46">
        <v>160.6</v>
      </c>
      <c r="G492" s="116">
        <v>152</v>
      </c>
      <c r="H492" s="41"/>
      <c r="I492" s="165">
        <v>16</v>
      </c>
      <c r="J492" s="143">
        <v>43937</v>
      </c>
      <c r="K492" s="156">
        <v>60.5</v>
      </c>
      <c r="L492" s="163"/>
    </row>
    <row r="493" spans="1:12" ht="12.75">
      <c r="B493" s="127">
        <v>17</v>
      </c>
      <c r="C493" s="44">
        <f t="shared" si="33"/>
        <v>43941</v>
      </c>
      <c r="D493" s="128">
        <f t="shared" si="32"/>
        <v>43947</v>
      </c>
      <c r="E493" s="115">
        <v>155.87</v>
      </c>
      <c r="F493" s="46">
        <v>156.8</v>
      </c>
      <c r="G493" s="116">
        <v>149.3</v>
      </c>
      <c r="H493" s="41"/>
      <c r="I493" s="165">
        <v>17</v>
      </c>
      <c r="J493" s="143">
        <v>43944</v>
      </c>
      <c r="K493" s="156">
        <v>56.25</v>
      </c>
      <c r="L493" s="163"/>
    </row>
    <row r="494" spans="1:12" ht="12.75">
      <c r="B494" s="127">
        <v>18</v>
      </c>
      <c r="C494" s="44">
        <f t="shared" si="33"/>
        <v>43948</v>
      </c>
      <c r="D494" s="128">
        <f t="shared" si="32"/>
        <v>43954</v>
      </c>
      <c r="E494" s="115">
        <v>151.56</v>
      </c>
      <c r="F494" s="46">
        <v>152.6</v>
      </c>
      <c r="G494" s="116">
        <v>144</v>
      </c>
      <c r="H494" s="41"/>
      <c r="I494" s="165">
        <v>18</v>
      </c>
      <c r="J494" s="143">
        <v>43951</v>
      </c>
      <c r="K494" s="156">
        <v>52.5</v>
      </c>
      <c r="L494" s="163"/>
    </row>
    <row r="495" spans="1:12" ht="12.75">
      <c r="B495" s="127">
        <v>19</v>
      </c>
      <c r="C495" s="44">
        <f t="shared" si="33"/>
        <v>43955</v>
      </c>
      <c r="D495" s="128">
        <f t="shared" si="32"/>
        <v>43961</v>
      </c>
      <c r="E495" s="115">
        <v>145.36</v>
      </c>
      <c r="F495" s="46">
        <v>146.2</v>
      </c>
      <c r="G495" s="116">
        <v>139.6</v>
      </c>
      <c r="H495" s="41"/>
      <c r="I495" s="165">
        <v>19</v>
      </c>
      <c r="J495" s="143">
        <v>43958</v>
      </c>
      <c r="K495" s="156">
        <v>44.5</v>
      </c>
      <c r="L495" s="163"/>
    </row>
    <row r="496" spans="1:12" ht="12.75">
      <c r="B496" s="127">
        <v>20</v>
      </c>
      <c r="C496" s="44">
        <f t="shared" si="33"/>
        <v>43962</v>
      </c>
      <c r="D496" s="128">
        <f t="shared" si="32"/>
        <v>43968</v>
      </c>
      <c r="E496" s="117">
        <v>135.36</v>
      </c>
      <c r="F496" s="98">
        <v>136.4</v>
      </c>
      <c r="G496" s="118">
        <v>128.5</v>
      </c>
      <c r="H496" s="41"/>
      <c r="I496" s="165">
        <v>20</v>
      </c>
      <c r="J496" s="143">
        <v>43965</v>
      </c>
      <c r="K496" s="156">
        <v>40.25</v>
      </c>
      <c r="L496" s="163"/>
    </row>
    <row r="497" spans="1:12" ht="12.75">
      <c r="B497" s="127">
        <v>21</v>
      </c>
      <c r="C497" s="44">
        <f t="shared" si="33"/>
        <v>43969</v>
      </c>
      <c r="D497" s="128">
        <f t="shared" si="32"/>
        <v>43975</v>
      </c>
      <c r="E497" s="115">
        <v>129.63</v>
      </c>
      <c r="F497" s="46">
        <v>130.7</v>
      </c>
      <c r="G497" s="116">
        <v>121.8</v>
      </c>
      <c r="H497" s="41"/>
      <c r="I497" s="165">
        <v>21</v>
      </c>
      <c r="J497" s="143">
        <v>43972</v>
      </c>
      <c r="K497" s="156">
        <v>40.25</v>
      </c>
      <c r="L497" s="163"/>
    </row>
    <row r="498" spans="1:12" ht="12.75">
      <c r="B498" s="127">
        <v>22</v>
      </c>
      <c r="C498" s="44">
        <f t="shared" si="33"/>
        <v>43976</v>
      </c>
      <c r="D498" s="128">
        <f t="shared" si="32"/>
        <v>43982</v>
      </c>
      <c r="E498" s="115">
        <v>132.77</v>
      </c>
      <c r="F498" s="46">
        <v>133.7</v>
      </c>
      <c r="G498" s="116">
        <v>126.4</v>
      </c>
      <c r="H498" s="41"/>
      <c r="I498" s="165">
        <v>22</v>
      </c>
      <c r="J498" s="143">
        <v>43979</v>
      </c>
      <c r="K498" s="156">
        <v>42.5</v>
      </c>
      <c r="L498" s="163"/>
    </row>
    <row r="499" spans="1:12" ht="12.75">
      <c r="B499" s="127">
        <v>23</v>
      </c>
      <c r="C499" s="44">
        <f t="shared" si="33"/>
        <v>43983</v>
      </c>
      <c r="D499" s="128">
        <f t="shared" si="32"/>
        <v>43989</v>
      </c>
      <c r="E499" s="115">
        <v>142.73</v>
      </c>
      <c r="F499" s="46">
        <v>143.7</v>
      </c>
      <c r="G499" s="116">
        <v>135.9</v>
      </c>
      <c r="H499" s="41"/>
      <c r="I499" s="165">
        <v>23</v>
      </c>
      <c r="J499" s="143">
        <v>43986</v>
      </c>
      <c r="K499" s="156">
        <v>44.5</v>
      </c>
      <c r="L499" s="163"/>
    </row>
    <row r="500" spans="1:12" ht="12.75">
      <c r="B500" s="127">
        <v>24</v>
      </c>
      <c r="C500" s="44">
        <f t="shared" si="33"/>
        <v>43990</v>
      </c>
      <c r="D500" s="128">
        <f t="shared" si="32"/>
        <v>43996</v>
      </c>
      <c r="E500" s="115">
        <v>143.49</v>
      </c>
      <c r="F500" s="46">
        <v>144.4</v>
      </c>
      <c r="G500" s="116">
        <v>136.6</v>
      </c>
      <c r="H500" s="41"/>
      <c r="I500" s="165">
        <v>24</v>
      </c>
      <c r="J500" s="143">
        <v>43993</v>
      </c>
      <c r="K500" s="156">
        <v>44.5</v>
      </c>
      <c r="L500" s="163"/>
    </row>
    <row r="501" spans="1:12" ht="12.75">
      <c r="B501" s="127">
        <v>25</v>
      </c>
      <c r="C501" s="44">
        <f t="shared" si="33"/>
        <v>43997</v>
      </c>
      <c r="D501" s="128">
        <f t="shared" si="32"/>
        <v>44003</v>
      </c>
      <c r="E501" s="115">
        <v>143.99</v>
      </c>
      <c r="F501" s="46">
        <v>145.1</v>
      </c>
      <c r="G501" s="116">
        <v>136.8</v>
      </c>
      <c r="H501" s="41"/>
      <c r="I501" s="165">
        <v>25</v>
      </c>
      <c r="J501" s="143">
        <v>44000</v>
      </c>
      <c r="K501" s="156">
        <v>44.5</v>
      </c>
      <c r="L501" s="163"/>
    </row>
    <row r="502" spans="1:12" ht="12.75">
      <c r="B502" s="127">
        <v>26</v>
      </c>
      <c r="C502" s="44">
        <f t="shared" si="33"/>
        <v>44004</v>
      </c>
      <c r="D502" s="128">
        <f t="shared" si="32"/>
        <v>44010</v>
      </c>
      <c r="E502" s="115">
        <v>143.52</v>
      </c>
      <c r="F502" s="46">
        <v>144.5</v>
      </c>
      <c r="G502" s="116">
        <v>136.8</v>
      </c>
      <c r="H502" s="41"/>
      <c r="I502" s="165">
        <v>26</v>
      </c>
      <c r="J502" s="143">
        <v>44007</v>
      </c>
      <c r="K502" s="156">
        <v>44.5</v>
      </c>
      <c r="L502" s="163"/>
    </row>
    <row r="503" spans="1:12" ht="12.75">
      <c r="B503" s="127">
        <v>27</v>
      </c>
      <c r="C503" s="44">
        <f t="shared" si="33"/>
        <v>44011</v>
      </c>
      <c r="D503" s="128">
        <f t="shared" si="32"/>
        <v>44017</v>
      </c>
      <c r="E503" s="115">
        <v>139.23</v>
      </c>
      <c r="F503" s="46">
        <v>140.1</v>
      </c>
      <c r="G503" s="116">
        <v>132.6</v>
      </c>
      <c r="H503" s="41"/>
      <c r="I503" s="165">
        <v>27</v>
      </c>
      <c r="J503" s="143">
        <v>44014</v>
      </c>
      <c r="K503" s="157"/>
      <c r="L503" s="166">
        <v>43.5</v>
      </c>
    </row>
    <row r="504" spans="1:12" ht="12.75">
      <c r="B504" s="127">
        <v>28</v>
      </c>
      <c r="C504" s="44">
        <f t="shared" si="33"/>
        <v>44018</v>
      </c>
      <c r="D504" s="128">
        <f t="shared" si="32"/>
        <v>44024</v>
      </c>
      <c r="E504" s="115">
        <v>131.55</v>
      </c>
      <c r="F504" s="46">
        <v>132.4</v>
      </c>
      <c r="G504" s="116">
        <v>125.6</v>
      </c>
      <c r="H504" s="41"/>
      <c r="I504" s="165">
        <v>28</v>
      </c>
      <c r="J504" s="143">
        <v>44021</v>
      </c>
      <c r="K504" s="157"/>
      <c r="L504" s="166">
        <v>38.5</v>
      </c>
    </row>
    <row r="505" spans="1:12" ht="12.75">
      <c r="B505" s="127">
        <v>29</v>
      </c>
      <c r="C505" s="44">
        <f>C504+7</f>
        <v>44025</v>
      </c>
      <c r="D505" s="128">
        <f t="shared" si="32"/>
        <v>44031</v>
      </c>
      <c r="E505" s="115">
        <v>122.73</v>
      </c>
      <c r="F505" s="46">
        <v>123.5</v>
      </c>
      <c r="G505" s="116">
        <v>117.2</v>
      </c>
      <c r="H505" s="41"/>
      <c r="I505" s="165">
        <v>29</v>
      </c>
      <c r="J505" s="143">
        <v>44028</v>
      </c>
      <c r="K505" s="156"/>
      <c r="L505" s="166">
        <v>36.5</v>
      </c>
    </row>
    <row r="506" spans="1:12" ht="12.75">
      <c r="B506" s="127">
        <v>30</v>
      </c>
      <c r="C506" s="44">
        <f t="shared" si="33"/>
        <v>44032</v>
      </c>
      <c r="D506" s="128">
        <f t="shared" si="32"/>
        <v>44038</v>
      </c>
      <c r="E506" s="117">
        <v>122.39</v>
      </c>
      <c r="F506" s="98">
        <v>123.3</v>
      </c>
      <c r="G506" s="118">
        <v>115.3</v>
      </c>
      <c r="H506" s="41"/>
      <c r="I506" s="165">
        <v>30</v>
      </c>
      <c r="J506" s="143">
        <v>44035</v>
      </c>
      <c r="K506" s="156"/>
      <c r="L506" s="166">
        <v>36.25</v>
      </c>
    </row>
    <row r="507" spans="1:12" ht="12.75">
      <c r="B507" s="127">
        <v>31</v>
      </c>
      <c r="C507" s="44">
        <f t="shared" si="33"/>
        <v>44039</v>
      </c>
      <c r="D507" s="128">
        <f t="shared" si="32"/>
        <v>44045</v>
      </c>
      <c r="E507" s="115">
        <v>124.49</v>
      </c>
      <c r="F507" s="46">
        <v>125.5</v>
      </c>
      <c r="G507" s="116">
        <v>117.5</v>
      </c>
      <c r="H507" s="41"/>
      <c r="I507" s="165">
        <v>31</v>
      </c>
      <c r="J507" s="143">
        <v>44042</v>
      </c>
      <c r="K507" s="156"/>
      <c r="L507" s="166">
        <v>36.25</v>
      </c>
    </row>
    <row r="508" spans="1:12" ht="12.75">
      <c r="B508" s="127">
        <v>32</v>
      </c>
      <c r="C508" s="44">
        <f t="shared" si="33"/>
        <v>44046</v>
      </c>
      <c r="D508" s="128">
        <f t="shared" si="32"/>
        <v>44052</v>
      </c>
      <c r="E508" s="115">
        <v>124.66</v>
      </c>
      <c r="F508" s="46">
        <v>125.6</v>
      </c>
      <c r="G508" s="116">
        <v>116.8</v>
      </c>
      <c r="H508" s="41"/>
      <c r="I508" s="165">
        <v>32</v>
      </c>
      <c r="J508" s="143">
        <v>44049</v>
      </c>
      <c r="K508" s="156"/>
      <c r="L508" s="166">
        <v>36.25</v>
      </c>
    </row>
    <row r="509" spans="1:12" ht="12.75">
      <c r="B509" s="127">
        <v>33</v>
      </c>
      <c r="C509" s="44">
        <f t="shared" si="33"/>
        <v>44053</v>
      </c>
      <c r="D509" s="128">
        <f t="shared" si="32"/>
        <v>44059</v>
      </c>
      <c r="E509" s="115">
        <v>123.25</v>
      </c>
      <c r="F509" s="46">
        <v>124.1</v>
      </c>
      <c r="G509" s="116">
        <v>115.9</v>
      </c>
      <c r="H509" s="41"/>
      <c r="I509" s="165">
        <v>33</v>
      </c>
      <c r="J509" s="143">
        <v>44056</v>
      </c>
      <c r="K509" s="156"/>
      <c r="L509" s="166">
        <v>36.25</v>
      </c>
    </row>
    <row r="510" spans="1:12" ht="12.75">
      <c r="B510" s="127">
        <v>34</v>
      </c>
      <c r="C510" s="44">
        <f t="shared" si="33"/>
        <v>44060</v>
      </c>
      <c r="D510" s="128">
        <f t="shared" si="32"/>
        <v>44066</v>
      </c>
      <c r="E510" s="115">
        <v>125.5</v>
      </c>
      <c r="F510" s="46">
        <v>126.2</v>
      </c>
      <c r="G510" s="116">
        <v>118.3</v>
      </c>
      <c r="H510" s="41"/>
      <c r="I510" s="165">
        <v>34</v>
      </c>
      <c r="J510" s="143">
        <v>44063</v>
      </c>
      <c r="K510" s="156"/>
      <c r="L510" s="166">
        <v>36.25</v>
      </c>
    </row>
    <row r="511" spans="1:12" ht="12.75">
      <c r="B511" s="127">
        <v>35</v>
      </c>
      <c r="C511" s="44">
        <f t="shared" si="33"/>
        <v>44067</v>
      </c>
      <c r="D511" s="128">
        <f aca="true" t="shared" si="34" ref="D511:D563">C511+6</f>
        <v>44073</v>
      </c>
      <c r="E511" s="115">
        <v>124.9</v>
      </c>
      <c r="F511" s="46">
        <v>125.6</v>
      </c>
      <c r="G511" s="116">
        <v>117.8</v>
      </c>
      <c r="H511" s="41"/>
      <c r="I511" s="165">
        <v>35</v>
      </c>
      <c r="J511" s="143">
        <v>44070</v>
      </c>
      <c r="K511" s="156"/>
      <c r="L511" s="166">
        <v>36.25</v>
      </c>
    </row>
    <row r="512" spans="1:12" ht="12.75">
      <c r="B512" s="127">
        <v>36</v>
      </c>
      <c r="C512" s="44">
        <f t="shared" si="33"/>
        <v>44074</v>
      </c>
      <c r="D512" s="128">
        <f t="shared" si="34"/>
        <v>44080</v>
      </c>
      <c r="E512" s="115">
        <v>127.22</v>
      </c>
      <c r="F512" s="46">
        <v>128.2</v>
      </c>
      <c r="G512" s="116">
        <v>118.6</v>
      </c>
      <c r="H512" s="41"/>
      <c r="I512" s="165">
        <v>36</v>
      </c>
      <c r="J512" s="143">
        <v>44077</v>
      </c>
      <c r="K512" s="156"/>
      <c r="L512" s="166">
        <v>36.25</v>
      </c>
    </row>
    <row r="513" spans="1:12" ht="12.75">
      <c r="B513" s="127">
        <v>37</v>
      </c>
      <c r="C513" s="44">
        <f t="shared" si="33"/>
        <v>44081</v>
      </c>
      <c r="D513" s="128">
        <f t="shared" si="34"/>
        <v>44087</v>
      </c>
      <c r="E513" s="115">
        <v>126.79</v>
      </c>
      <c r="F513" s="46">
        <v>127.5</v>
      </c>
      <c r="G513" s="116">
        <v>119.2</v>
      </c>
      <c r="H513" s="41"/>
      <c r="I513" s="165">
        <v>37</v>
      </c>
      <c r="J513" s="143">
        <v>44084</v>
      </c>
      <c r="K513" s="156"/>
      <c r="L513" s="166">
        <v>36.25</v>
      </c>
    </row>
    <row r="514" spans="1:12" ht="12.75">
      <c r="B514" s="127">
        <v>38</v>
      </c>
      <c r="C514" s="44">
        <f t="shared" si="33"/>
        <v>44088</v>
      </c>
      <c r="D514" s="128">
        <f t="shared" si="34"/>
        <v>44094</v>
      </c>
      <c r="E514" s="115">
        <v>124.84</v>
      </c>
      <c r="F514" s="46">
        <v>125.5</v>
      </c>
      <c r="G514" s="116">
        <v>117.8</v>
      </c>
      <c r="H514" s="41"/>
      <c r="I514" s="165">
        <v>38</v>
      </c>
      <c r="J514" s="143">
        <v>44091</v>
      </c>
      <c r="K514" s="156"/>
      <c r="L514" s="166">
        <v>32.25</v>
      </c>
    </row>
    <row r="515" spans="1:12" ht="12.75">
      <c r="B515" s="127">
        <v>39</v>
      </c>
      <c r="C515" s="44">
        <f t="shared" si="33"/>
        <v>44095</v>
      </c>
      <c r="D515" s="128">
        <f t="shared" si="34"/>
        <v>44101</v>
      </c>
      <c r="E515" s="115">
        <v>120.28</v>
      </c>
      <c r="F515" s="46">
        <v>120.9</v>
      </c>
      <c r="G515" s="116">
        <v>113.6</v>
      </c>
      <c r="H515" s="41"/>
      <c r="I515" s="165">
        <v>39</v>
      </c>
      <c r="J515" s="143">
        <v>44098</v>
      </c>
      <c r="K515" s="156"/>
      <c r="L515" s="166">
        <v>31.25</v>
      </c>
    </row>
    <row r="516" spans="1:12" ht="12.75">
      <c r="B516" s="127">
        <v>40</v>
      </c>
      <c r="C516" s="44">
        <f t="shared" si="33"/>
        <v>44102</v>
      </c>
      <c r="D516" s="128">
        <f t="shared" si="34"/>
        <v>44108</v>
      </c>
      <c r="E516" s="117">
        <v>118.86</v>
      </c>
      <c r="F516" s="98">
        <v>119.5</v>
      </c>
      <c r="G516" s="118">
        <v>111.4</v>
      </c>
      <c r="H516" s="41"/>
      <c r="I516" s="165">
        <v>40</v>
      </c>
      <c r="J516" s="143">
        <v>44105</v>
      </c>
      <c r="K516" s="156"/>
      <c r="L516" s="166">
        <v>30</v>
      </c>
    </row>
    <row r="517" spans="1:12" ht="12.75">
      <c r="B517" s="127">
        <v>41</v>
      </c>
      <c r="C517" s="44">
        <f t="shared" si="33"/>
        <v>44109</v>
      </c>
      <c r="D517" s="128">
        <f t="shared" si="34"/>
        <v>44115</v>
      </c>
      <c r="E517" s="115">
        <v>113.94</v>
      </c>
      <c r="F517" s="46">
        <v>114.8</v>
      </c>
      <c r="G517" s="116">
        <v>105.7</v>
      </c>
      <c r="H517" s="41"/>
      <c r="I517" s="165">
        <v>41</v>
      </c>
      <c r="J517" s="143">
        <v>44112</v>
      </c>
      <c r="K517" s="156"/>
      <c r="L517" s="166">
        <v>29</v>
      </c>
    </row>
    <row r="518" spans="1:12" ht="12.75">
      <c r="B518" s="127">
        <v>42</v>
      </c>
      <c r="C518" s="44">
        <f t="shared" si="33"/>
        <v>44116</v>
      </c>
      <c r="D518" s="128">
        <f t="shared" si="34"/>
        <v>44122</v>
      </c>
      <c r="E518" s="115">
        <v>112.73</v>
      </c>
      <c r="F518" s="46">
        <v>113.6</v>
      </c>
      <c r="G518" s="116">
        <v>105.6</v>
      </c>
      <c r="H518" s="41"/>
      <c r="I518" s="165">
        <v>42</v>
      </c>
      <c r="J518" s="143">
        <v>44119</v>
      </c>
      <c r="K518" s="156"/>
      <c r="L518" s="166">
        <v>28</v>
      </c>
    </row>
    <row r="519" spans="1:12" ht="12.75">
      <c r="B519" s="127">
        <v>43</v>
      </c>
      <c r="C519" s="44">
        <f t="shared" si="33"/>
        <v>44123</v>
      </c>
      <c r="D519" s="128">
        <f t="shared" si="34"/>
        <v>44129</v>
      </c>
      <c r="E519" s="115">
        <v>112.82</v>
      </c>
      <c r="F519" s="46">
        <v>113.7</v>
      </c>
      <c r="G519" s="116">
        <v>105.4</v>
      </c>
      <c r="H519" s="41"/>
      <c r="I519" s="165">
        <v>43</v>
      </c>
      <c r="J519" s="143">
        <v>44126</v>
      </c>
      <c r="K519" s="156"/>
      <c r="L519" s="166">
        <v>27.75</v>
      </c>
    </row>
    <row r="520" spans="1:12" ht="12.75">
      <c r="B520" s="127">
        <v>44</v>
      </c>
      <c r="C520" s="44">
        <f t="shared" si="33"/>
        <v>44130</v>
      </c>
      <c r="D520" s="128">
        <f t="shared" si="34"/>
        <v>44136</v>
      </c>
      <c r="E520" s="115">
        <v>111.79</v>
      </c>
      <c r="F520" s="46">
        <v>112.7</v>
      </c>
      <c r="G520" s="116">
        <v>104.6</v>
      </c>
      <c r="H520" s="41"/>
      <c r="I520" s="165">
        <v>44</v>
      </c>
      <c r="J520" s="143">
        <v>44133</v>
      </c>
      <c r="K520" s="156"/>
      <c r="L520" s="166">
        <v>27.75</v>
      </c>
    </row>
    <row r="521" spans="1:12" ht="12.75">
      <c r="B521" s="127">
        <v>45</v>
      </c>
      <c r="C521" s="44">
        <f t="shared" si="33"/>
        <v>44137</v>
      </c>
      <c r="D521" s="128">
        <f t="shared" si="34"/>
        <v>44143</v>
      </c>
      <c r="E521" s="115">
        <v>111.68</v>
      </c>
      <c r="F521" s="46">
        <v>112.7</v>
      </c>
      <c r="G521" s="116">
        <v>104.5</v>
      </c>
      <c r="H521" s="41"/>
      <c r="I521" s="165">
        <v>45</v>
      </c>
      <c r="J521" s="143">
        <v>44140</v>
      </c>
      <c r="K521" s="156"/>
      <c r="L521" s="166">
        <v>27.75</v>
      </c>
    </row>
    <row r="522" spans="1:12" ht="12.75">
      <c r="B522" s="127">
        <v>46</v>
      </c>
      <c r="C522" s="44">
        <f t="shared" si="33"/>
        <v>44144</v>
      </c>
      <c r="D522" s="128">
        <f t="shared" si="34"/>
        <v>44150</v>
      </c>
      <c r="E522" s="115">
        <v>109.51</v>
      </c>
      <c r="F522" s="46">
        <v>110.6</v>
      </c>
      <c r="G522" s="116">
        <v>101.8</v>
      </c>
      <c r="H522" s="41"/>
      <c r="I522" s="165">
        <v>46</v>
      </c>
      <c r="J522" s="143">
        <v>44147</v>
      </c>
      <c r="K522" s="156"/>
      <c r="L522" s="166">
        <v>25.75</v>
      </c>
    </row>
    <row r="523" spans="1:12" ht="12.75">
      <c r="B523" s="127">
        <v>47</v>
      </c>
      <c r="C523" s="44">
        <f t="shared" si="33"/>
        <v>44151</v>
      </c>
      <c r="D523" s="128">
        <f t="shared" si="34"/>
        <v>44157</v>
      </c>
      <c r="E523" s="115">
        <v>106.96</v>
      </c>
      <c r="F523" s="46">
        <v>108.2</v>
      </c>
      <c r="G523" s="116">
        <v>98.7</v>
      </c>
      <c r="H523" s="48"/>
      <c r="I523" s="165">
        <v>47</v>
      </c>
      <c r="J523" s="143">
        <v>44154</v>
      </c>
      <c r="K523" s="156"/>
      <c r="L523" s="166">
        <v>23.75</v>
      </c>
    </row>
    <row r="524" spans="1:12" ht="12.75">
      <c r="B524" s="127">
        <v>48</v>
      </c>
      <c r="C524" s="44">
        <f t="shared" si="33"/>
        <v>44158</v>
      </c>
      <c r="D524" s="128">
        <f t="shared" si="34"/>
        <v>44164</v>
      </c>
      <c r="E524" s="115">
        <v>98.61</v>
      </c>
      <c r="F524" s="46">
        <v>99.9</v>
      </c>
      <c r="G524" s="116">
        <v>89.9</v>
      </c>
      <c r="H524" s="48"/>
      <c r="I524" s="165">
        <v>48</v>
      </c>
      <c r="J524" s="143">
        <v>44161</v>
      </c>
      <c r="K524" s="156"/>
      <c r="L524" s="166">
        <v>22.5</v>
      </c>
    </row>
    <row r="525" spans="1:12" ht="12.75">
      <c r="B525" s="127">
        <v>49</v>
      </c>
      <c r="C525" s="44">
        <f t="shared" si="33"/>
        <v>44165</v>
      </c>
      <c r="D525" s="128">
        <f t="shared" si="34"/>
        <v>44171</v>
      </c>
      <c r="E525" s="115">
        <v>94.08</v>
      </c>
      <c r="F525" s="46">
        <v>95.1</v>
      </c>
      <c r="G525" s="116">
        <v>87.2</v>
      </c>
      <c r="H525" s="48"/>
      <c r="I525" s="165">
        <v>49</v>
      </c>
      <c r="J525" s="143">
        <v>44168</v>
      </c>
      <c r="K525" s="156"/>
      <c r="L525" s="166">
        <v>22.5</v>
      </c>
    </row>
    <row r="526" spans="1:12" ht="12.75">
      <c r="B526" s="127">
        <v>50</v>
      </c>
      <c r="C526" s="44">
        <f t="shared" si="33"/>
        <v>44172</v>
      </c>
      <c r="D526" s="128">
        <f t="shared" si="34"/>
        <v>44178</v>
      </c>
      <c r="E526" s="117">
        <v>93.52</v>
      </c>
      <c r="F526" s="98">
        <v>94.6</v>
      </c>
      <c r="G526" s="118">
        <v>86.4</v>
      </c>
      <c r="H526" s="48"/>
      <c r="I526" s="165">
        <v>50</v>
      </c>
      <c r="J526" s="143">
        <v>44175</v>
      </c>
      <c r="K526" s="156"/>
      <c r="L526" s="166">
        <v>23.5</v>
      </c>
    </row>
    <row r="527" spans="1:12" ht="12.75">
      <c r="B527" s="127">
        <v>51</v>
      </c>
      <c r="C527" s="44">
        <f t="shared" si="33"/>
        <v>44179</v>
      </c>
      <c r="D527" s="128">
        <f t="shared" si="34"/>
        <v>44185</v>
      </c>
      <c r="E527" s="115">
        <v>94.29</v>
      </c>
      <c r="F527" s="46">
        <v>95.5</v>
      </c>
      <c r="G527" s="116">
        <v>87.2</v>
      </c>
      <c r="H527" s="48"/>
      <c r="I527" s="165">
        <v>51</v>
      </c>
      <c r="J527" s="143">
        <v>44182</v>
      </c>
      <c r="K527" s="156"/>
      <c r="L527" s="166">
        <v>25.5</v>
      </c>
    </row>
    <row r="528" spans="1:12" ht="12.75">
      <c r="B528" s="140">
        <v>52</v>
      </c>
      <c r="C528" s="141">
        <f t="shared" si="33"/>
        <v>44186</v>
      </c>
      <c r="D528" s="142">
        <f t="shared" si="34"/>
        <v>44192</v>
      </c>
      <c r="E528" s="115">
        <v>94.65</v>
      </c>
      <c r="F528" s="46">
        <v>96</v>
      </c>
      <c r="G528" s="116">
        <v>86.8</v>
      </c>
      <c r="H528" s="148"/>
      <c r="I528" s="165">
        <v>52</v>
      </c>
      <c r="J528" s="143">
        <v>44189</v>
      </c>
      <c r="K528" s="156"/>
      <c r="L528" s="166">
        <v>28.5</v>
      </c>
    </row>
    <row r="529" spans="1:12" ht="13.5" thickBot="1">
      <c r="A529" s="144"/>
      <c r="B529" s="137">
        <v>53</v>
      </c>
      <c r="C529" s="138">
        <f t="shared" si="33"/>
        <v>44193</v>
      </c>
      <c r="D529" s="139">
        <f t="shared" si="34"/>
        <v>44199</v>
      </c>
      <c r="E529" s="171">
        <v>95.72</v>
      </c>
      <c r="F529" s="172">
        <v>97.2</v>
      </c>
      <c r="G529" s="173">
        <v>86.8</v>
      </c>
      <c r="H529" s="48"/>
      <c r="I529" s="167">
        <v>53</v>
      </c>
      <c r="J529" s="168">
        <v>44196</v>
      </c>
      <c r="K529" s="169"/>
      <c r="L529" s="170">
        <v>30.5</v>
      </c>
    </row>
    <row r="530" spans="1:12" ht="12.75">
      <c r="A530" s="122">
        <v>2021</v>
      </c>
      <c r="B530" s="131">
        <v>1</v>
      </c>
      <c r="C530" s="37">
        <f t="shared" si="33"/>
        <v>44200</v>
      </c>
      <c r="D530" s="132">
        <f t="shared" si="34"/>
        <v>44206</v>
      </c>
      <c r="E530" s="112">
        <f>IF(BEprijzenVarkens_2021!F7="",NA(),BEprijzenVarkens_2021!F7)</f>
        <v>95.99</v>
      </c>
      <c r="F530" s="113">
        <f>IF(BEprijzenVarkens_2021!D7="",NA(),BEprijzenVarkens_2021!D7)</f>
        <v>97.4</v>
      </c>
      <c r="G530" s="114">
        <f>IF(BEprijzenVarkens_2021!E7="",NA(),BEprijzenVarkens_2021!E7)</f>
        <v>87.8</v>
      </c>
      <c r="H530" s="41"/>
      <c r="I530" s="165">
        <v>1</v>
      </c>
      <c r="J530" s="143">
        <v>43832</v>
      </c>
      <c r="K530" s="156"/>
      <c r="L530" s="166">
        <f>IF(BEprijzenBiggen_2021!C6="",NA(),BEprijzenBiggen_2021!C6)</f>
        <v>34.5</v>
      </c>
    </row>
    <row r="531" spans="1:12" ht="12.75">
      <c r="B531" s="127">
        <v>2</v>
      </c>
      <c r="C531" s="44">
        <f t="shared" si="33"/>
        <v>44207</v>
      </c>
      <c r="D531" s="128">
        <f t="shared" si="34"/>
        <v>44213</v>
      </c>
      <c r="E531" s="115">
        <f>IF(BEprijzenVarkens_2021!F8="",NA(),BEprijzenVarkens_2021!F8)</f>
        <v>111.7</v>
      </c>
      <c r="F531" s="46">
        <f>IF(BEprijzenVarkens_2021!D8="",NA(),BEprijzenVarkens_2021!D8)</f>
        <v>113.37</v>
      </c>
      <c r="G531" s="116">
        <f>IF(BEprijzenVarkens_2021!E8="",NA(),BEprijzenVarkens_2021!E8)</f>
        <v>102.99</v>
      </c>
      <c r="H531" s="41"/>
      <c r="I531" s="165">
        <v>2</v>
      </c>
      <c r="J531" s="143">
        <v>43839</v>
      </c>
      <c r="K531" s="156"/>
      <c r="L531" s="166">
        <f>IF(BEprijzenBiggen_2021!C7="",NA(),BEprijzenBiggen_2021!C7)</f>
        <v>34.75</v>
      </c>
    </row>
    <row r="532" spans="1:12" ht="12.75">
      <c r="B532" s="127">
        <v>3</v>
      </c>
      <c r="C532" s="44">
        <f t="shared" si="33"/>
        <v>44214</v>
      </c>
      <c r="D532" s="128">
        <f t="shared" si="34"/>
        <v>44220</v>
      </c>
      <c r="E532" s="115">
        <f>IF(BEprijzenVarkens_2021!F9="",NA(),BEprijzenVarkens_2021!F9)</f>
        <v>111.89</v>
      </c>
      <c r="F532" s="46">
        <f>IF(BEprijzenVarkens_2021!D9="",NA(),BEprijzenVarkens_2021!D9)</f>
        <v>113.45</v>
      </c>
      <c r="G532" s="116">
        <f>IF(BEprijzenVarkens_2021!E9="",NA(),BEprijzenVarkens_2021!E9)</f>
        <v>103</v>
      </c>
      <c r="H532" s="41"/>
      <c r="I532" s="165">
        <v>3</v>
      </c>
      <c r="J532" s="143">
        <v>43846</v>
      </c>
      <c r="K532" s="156"/>
      <c r="L532" s="166">
        <f>IF(BEprijzenBiggen_2021!C8="",NA(),BEprijzenBiggen_2021!C8)</f>
        <v>34.75</v>
      </c>
    </row>
    <row r="533" spans="1:12" ht="12.75">
      <c r="B533" s="127">
        <v>4</v>
      </c>
      <c r="C533" s="44">
        <f t="shared" si="33"/>
        <v>44221</v>
      </c>
      <c r="D533" s="128">
        <f t="shared" si="34"/>
        <v>44227</v>
      </c>
      <c r="E533" s="115">
        <f>IF(BEprijzenVarkens_2021!F10="",NA(),BEprijzenVarkens_2021!F10)</f>
        <v>111.84</v>
      </c>
      <c r="F533" s="46">
        <f>IF(BEprijzenVarkens_2021!D10="",NA(),BEprijzenVarkens_2021!D10)</f>
        <v>113.58</v>
      </c>
      <c r="G533" s="116">
        <f>IF(BEprijzenVarkens_2021!E10="",NA(),BEprijzenVarkens_2021!E10)</f>
        <v>102.83</v>
      </c>
      <c r="H533" s="41"/>
      <c r="I533" s="165">
        <v>4</v>
      </c>
      <c r="J533" s="143">
        <v>43853</v>
      </c>
      <c r="K533" s="156"/>
      <c r="L533" s="166">
        <f>IF(BEprijzenBiggen_2021!C9="",NA(),BEprijzenBiggen_2021!C9)</f>
        <v>35.5</v>
      </c>
    </row>
    <row r="534" spans="1:12" ht="12.75">
      <c r="B534" s="127">
        <v>5</v>
      </c>
      <c r="C534" s="44">
        <f t="shared" si="33"/>
        <v>44228</v>
      </c>
      <c r="D534" s="128">
        <f t="shared" si="34"/>
        <v>44234</v>
      </c>
      <c r="E534" s="115">
        <f>IF(BEprijzenVarkens_2021!F11="",NA(),BEprijzenVarkens_2021!F11)</f>
        <v>113.95</v>
      </c>
      <c r="F534" s="46">
        <f>IF(BEprijzenVarkens_2021!D11="",NA(),BEprijzenVarkens_2021!D11)</f>
        <v>115.68</v>
      </c>
      <c r="G534" s="116">
        <f>IF(BEprijzenVarkens_2021!E11="",NA(),BEprijzenVarkens_2021!E11)</f>
        <v>104.68</v>
      </c>
      <c r="H534" s="41"/>
      <c r="I534" s="165">
        <v>5</v>
      </c>
      <c r="J534" s="143">
        <v>43860</v>
      </c>
      <c r="K534" s="156"/>
      <c r="L534" s="166">
        <f>IF(BEprijzenBiggen_2021!C10="",NA(),BEprijzenBiggen_2021!C10)</f>
        <v>35.75</v>
      </c>
    </row>
    <row r="535" spans="1:12" ht="12.75">
      <c r="B535" s="127">
        <v>6</v>
      </c>
      <c r="C535" s="44">
        <f t="shared" si="33"/>
        <v>44235</v>
      </c>
      <c r="D535" s="128">
        <f t="shared" si="34"/>
        <v>44241</v>
      </c>
      <c r="E535" s="115">
        <f>IF(BEprijzenVarkens_2021!F12="",NA(),BEprijzenVarkens_2021!F12)</f>
        <v>114.79</v>
      </c>
      <c r="F535" s="46">
        <f>IF(BEprijzenVarkens_2021!D12="",NA(),BEprijzenVarkens_2021!D12)</f>
        <v>116.32</v>
      </c>
      <c r="G535" s="116">
        <f>IF(BEprijzenVarkens_2021!E12="",NA(),BEprijzenVarkens_2021!E12)</f>
        <v>106.21</v>
      </c>
      <c r="H535" s="41"/>
      <c r="I535" s="165">
        <v>6</v>
      </c>
      <c r="J535" s="143">
        <v>43867</v>
      </c>
      <c r="K535" s="156"/>
      <c r="L535" s="166">
        <f>IF(BEprijzenBiggen_2021!C11="",NA(),BEprijzenBiggen_2021!C11)</f>
        <v>37.75</v>
      </c>
    </row>
    <row r="536" spans="1:12" ht="12.75">
      <c r="B536" s="127">
        <v>7</v>
      </c>
      <c r="C536" s="44">
        <f t="shared" si="33"/>
        <v>44242</v>
      </c>
      <c r="D536" s="128">
        <f t="shared" si="34"/>
        <v>44248</v>
      </c>
      <c r="E536" s="115">
        <f>IF(BEprijzenVarkens_2021!F13="",NA(),BEprijzenVarkens_2021!F13)</f>
        <v>118.14</v>
      </c>
      <c r="F536" s="46">
        <f>IF(BEprijzenVarkens_2021!D13="",NA(),BEprijzenVarkens_2021!D13)</f>
        <v>119.93</v>
      </c>
      <c r="G536" s="116">
        <f>IF(BEprijzenVarkens_2021!E13="",NA(),BEprijzenVarkens_2021!E13)</f>
        <v>109.06</v>
      </c>
      <c r="H536" s="41"/>
      <c r="I536" s="165">
        <v>7</v>
      </c>
      <c r="J536" s="143">
        <v>43874</v>
      </c>
      <c r="K536" s="156"/>
      <c r="L536" s="166">
        <f>IF(BEprijzenBiggen_2021!C12="",NA(),BEprijzenBiggen_2021!C12)</f>
        <v>40.5</v>
      </c>
    </row>
    <row r="537" spans="1:12" ht="12.75">
      <c r="B537" s="127">
        <v>8</v>
      </c>
      <c r="C537" s="44">
        <f t="shared" si="33"/>
        <v>44249</v>
      </c>
      <c r="D537" s="128">
        <f t="shared" si="34"/>
        <v>44255</v>
      </c>
      <c r="E537" s="115">
        <f>IF(BEprijzenVarkens_2021!F14="",NA(),BEprijzenVarkens_2021!F14)</f>
        <v>122</v>
      </c>
      <c r="F537" s="46">
        <f>IF(BEprijzenVarkens_2021!D14="",NA(),BEprijzenVarkens_2021!D14)</f>
        <v>124</v>
      </c>
      <c r="G537" s="116">
        <f>IF(BEprijzenVarkens_2021!E14="",NA(),BEprijzenVarkens_2021!E14)</f>
        <v>112.48</v>
      </c>
      <c r="H537" s="41"/>
      <c r="I537" s="165">
        <v>8</v>
      </c>
      <c r="J537" s="143">
        <v>43881</v>
      </c>
      <c r="K537" s="156"/>
      <c r="L537" s="166">
        <f>IF(BEprijzenBiggen_2021!C13="",NA(),BEprijzenBiggen_2021!C13)</f>
        <v>44.5</v>
      </c>
    </row>
    <row r="538" spans="1:12" ht="12.75">
      <c r="B538" s="127">
        <v>9</v>
      </c>
      <c r="C538" s="44">
        <f t="shared" si="33"/>
        <v>44256</v>
      </c>
      <c r="D538" s="128">
        <f t="shared" si="34"/>
        <v>44262</v>
      </c>
      <c r="E538" s="115">
        <f>IF(BEprijzenVarkens_2021!F15="",NA(),BEprijzenVarkens_2021!F15)</f>
        <v>132.71</v>
      </c>
      <c r="F538" s="46">
        <f>IF(BEprijzenVarkens_2021!D15="",NA(),BEprijzenVarkens_2021!D15)</f>
        <v>134.22</v>
      </c>
      <c r="G538" s="116">
        <f>IF(BEprijzenVarkens_2021!E15="",NA(),BEprijzenVarkens_2021!E15)</f>
        <v>123.86</v>
      </c>
      <c r="H538" s="41"/>
      <c r="I538" s="165">
        <v>9</v>
      </c>
      <c r="J538" s="143">
        <v>43888</v>
      </c>
      <c r="K538" s="156"/>
      <c r="L538" s="166">
        <f>IF(BEprijzenBiggen_2021!C14="",NA(),BEprijzenBiggen_2021!C14)</f>
        <v>48.5</v>
      </c>
    </row>
    <row r="539" spans="1:12" ht="12.75">
      <c r="B539" s="127">
        <v>10</v>
      </c>
      <c r="C539" s="44">
        <f t="shared" si="33"/>
        <v>44263</v>
      </c>
      <c r="D539" s="128">
        <f t="shared" si="34"/>
        <v>44269</v>
      </c>
      <c r="E539" s="117">
        <f>IF(BEprijzenVarkens_2021!F16="",NA(),BEprijzenVarkens_2021!F16)</f>
        <v>139.95</v>
      </c>
      <c r="F539" s="98">
        <f>IF(BEprijzenVarkens_2021!D16="",NA(),BEprijzenVarkens_2021!D16)</f>
        <v>141.52</v>
      </c>
      <c r="G539" s="118">
        <f>IF(BEprijzenVarkens_2021!E16="",NA(),BEprijzenVarkens_2021!E16)</f>
        <v>131.7</v>
      </c>
      <c r="H539" s="41"/>
      <c r="I539" s="165">
        <v>10</v>
      </c>
      <c r="J539" s="143">
        <v>43895</v>
      </c>
      <c r="K539" s="156"/>
      <c r="L539" s="166">
        <f>IF(BEprijzenBiggen_2021!C15="",NA(),BEprijzenBiggen_2021!C15)</f>
        <v>53.5</v>
      </c>
    </row>
    <row r="540" spans="1:12" ht="12.75">
      <c r="B540" s="127">
        <v>11</v>
      </c>
      <c r="C540" s="44">
        <f t="shared" si="33"/>
        <v>44270</v>
      </c>
      <c r="D540" s="128">
        <f t="shared" si="34"/>
        <v>44276</v>
      </c>
      <c r="E540" s="115">
        <f>IF(BEprijzenVarkens_2021!F17="",NA(),BEprijzenVarkens_2021!F17)</f>
        <v>148.41</v>
      </c>
      <c r="F540" s="46">
        <f>IF(BEprijzenVarkens_2021!D17="",NA(),BEprijzenVarkens_2021!D17)</f>
        <v>150.02</v>
      </c>
      <c r="G540" s="116">
        <f>IF(BEprijzenVarkens_2021!E17="",NA(),BEprijzenVarkens_2021!E17)</f>
        <v>140.11</v>
      </c>
      <c r="H540" s="41"/>
      <c r="I540" s="165">
        <v>11</v>
      </c>
      <c r="J540" s="143">
        <v>43902</v>
      </c>
      <c r="K540" s="156"/>
      <c r="L540" s="166">
        <f>IF(BEprijzenBiggen_2021!C16="",NA(),BEprijzenBiggen_2021!C16)</f>
        <v>58.5</v>
      </c>
    </row>
    <row r="541" spans="1:12" ht="12.75">
      <c r="B541" s="127">
        <v>12</v>
      </c>
      <c r="C541" s="44">
        <f t="shared" si="33"/>
        <v>44277</v>
      </c>
      <c r="D541" s="128">
        <f t="shared" si="34"/>
        <v>44283</v>
      </c>
      <c r="E541" s="115">
        <f>IF(BEprijzenVarkens_2021!F18="",NA(),BEprijzenVarkens_2021!F18)</f>
        <v>148.61</v>
      </c>
      <c r="F541" s="46">
        <f>IF(BEprijzenVarkens_2021!D18="",NA(),BEprijzenVarkens_2021!D18)</f>
        <v>150.12</v>
      </c>
      <c r="G541" s="116">
        <f>IF(BEprijzenVarkens_2021!E18="",NA(),BEprijzenVarkens_2021!E18)</f>
        <v>140.27</v>
      </c>
      <c r="H541" s="41"/>
      <c r="I541" s="165">
        <v>12</v>
      </c>
      <c r="J541" s="143">
        <v>43909</v>
      </c>
      <c r="K541" s="156"/>
      <c r="L541" s="166">
        <f>IF(BEprijzenBiggen_2021!C17="",NA(),BEprijzenBiggen_2021!C17)</f>
        <v>60.75</v>
      </c>
    </row>
    <row r="542" spans="1:12" ht="12.75">
      <c r="B542" s="127">
        <v>13</v>
      </c>
      <c r="C542" s="44">
        <f t="shared" si="33"/>
        <v>44284</v>
      </c>
      <c r="D542" s="128">
        <f t="shared" si="34"/>
        <v>44290</v>
      </c>
      <c r="E542" s="115">
        <f>IF(BEprijzenVarkens_2021!F19="",NA(),BEprijzenVarkens_2021!F19)</f>
        <v>148.85</v>
      </c>
      <c r="F542" s="46">
        <f>IF(BEprijzenVarkens_2021!D19="",NA(),BEprijzenVarkens_2021!D19)</f>
        <v>150.39</v>
      </c>
      <c r="G542" s="116">
        <f>IF(BEprijzenVarkens_2021!E19="",NA(),BEprijzenVarkens_2021!E19)</f>
        <v>140.45</v>
      </c>
      <c r="H542" s="41"/>
      <c r="I542" s="165">
        <v>13</v>
      </c>
      <c r="J542" s="143">
        <v>43916</v>
      </c>
      <c r="K542" s="156"/>
      <c r="L542" s="166">
        <f>IF(BEprijzenBiggen_2021!C18="",NA(),BEprijzenBiggen_2021!C18)</f>
        <v>60.75</v>
      </c>
    </row>
    <row r="543" spans="1:12" ht="12.75">
      <c r="B543" s="127">
        <v>14</v>
      </c>
      <c r="C543" s="44">
        <f t="shared" si="33"/>
        <v>44291</v>
      </c>
      <c r="D543" s="128">
        <f t="shared" si="34"/>
        <v>44297</v>
      </c>
      <c r="E543" s="115">
        <f>IF(BEprijzenVarkens_2021!F20="",NA(),BEprijzenVarkens_2021!F20)</f>
        <v>148.85</v>
      </c>
      <c r="F543" s="46">
        <f>IF(BEprijzenVarkens_2021!D20="",NA(),BEprijzenVarkens_2021!D20)</f>
        <v>150.23</v>
      </c>
      <c r="G543" s="116">
        <f>IF(BEprijzenVarkens_2021!E20="",NA(),BEprijzenVarkens_2021!E20)</f>
        <v>139.99</v>
      </c>
      <c r="H543" s="41"/>
      <c r="I543" s="165">
        <v>14</v>
      </c>
      <c r="J543" s="143">
        <v>43923</v>
      </c>
      <c r="K543" s="156"/>
      <c r="L543" s="166">
        <f>IF(BEprijzenBiggen_2021!C19="",NA(),BEprijzenBiggen_2021!C19)</f>
        <v>60.75</v>
      </c>
    </row>
    <row r="544" spans="1:12" ht="12.75">
      <c r="B544" s="127">
        <v>15</v>
      </c>
      <c r="C544" s="44">
        <f t="shared" si="33"/>
        <v>44298</v>
      </c>
      <c r="D544" s="128">
        <f t="shared" si="34"/>
        <v>44304</v>
      </c>
      <c r="E544" s="115" t="e">
        <f>IF(BEprijzenVarkens_2021!F21="",NA(),BEprijzenVarkens_2021!F21)</f>
        <v>#N/A</v>
      </c>
      <c r="F544" s="46" t="e">
        <f>IF(BEprijzenVarkens_2021!D21="",NA(),BEprijzenVarkens_2021!D21)</f>
        <v>#N/A</v>
      </c>
      <c r="G544" s="116" t="e">
        <f>IF(BEprijzenVarkens_2021!E21="",NA(),BEprijzenVarkens_2021!E21)</f>
        <v>#N/A</v>
      </c>
      <c r="H544" s="41"/>
      <c r="I544" s="165">
        <v>15</v>
      </c>
      <c r="J544" s="143">
        <v>43930</v>
      </c>
      <c r="K544" s="156"/>
      <c r="L544" s="166" t="e">
        <f>IF(BEprijzenBiggen_2021!C20="",NA(),BEprijzenBiggen_2021!C20)</f>
        <v>#N/A</v>
      </c>
    </row>
    <row r="545" spans="1:12" ht="12.75">
      <c r="B545" s="127">
        <v>16</v>
      </c>
      <c r="C545" s="44">
        <f t="shared" si="33"/>
        <v>44305</v>
      </c>
      <c r="D545" s="128">
        <f t="shared" si="34"/>
        <v>44311</v>
      </c>
      <c r="E545" s="115" t="e">
        <f>IF(BEprijzenVarkens_2021!F22="",NA(),BEprijzenVarkens_2021!F22)</f>
        <v>#N/A</v>
      </c>
      <c r="F545" s="46" t="e">
        <f>IF(BEprijzenVarkens_2021!D22="",NA(),BEprijzenVarkens_2021!D22)</f>
        <v>#N/A</v>
      </c>
      <c r="G545" s="116" t="e">
        <f>IF(BEprijzenVarkens_2021!E22="",NA(),BEprijzenVarkens_2021!E22)</f>
        <v>#N/A</v>
      </c>
      <c r="H545" s="41"/>
      <c r="I545" s="165">
        <v>16</v>
      </c>
      <c r="J545" s="143">
        <v>43937</v>
      </c>
      <c r="K545" s="156"/>
      <c r="L545" s="166" t="e">
        <f>IF(BEprijzenBiggen_2021!C21="",NA(),BEprijzenBiggen_2021!C21)</f>
        <v>#N/A</v>
      </c>
    </row>
    <row r="546" spans="1:12" ht="12.75">
      <c r="B546" s="127">
        <v>17</v>
      </c>
      <c r="C546" s="44">
        <f t="shared" si="33"/>
        <v>44312</v>
      </c>
      <c r="D546" s="128">
        <f t="shared" si="34"/>
        <v>44318</v>
      </c>
      <c r="E546" s="115" t="e">
        <f>IF(BEprijzenVarkens_2021!F23="",NA(),BEprijzenVarkens_2021!F23)</f>
        <v>#N/A</v>
      </c>
      <c r="F546" s="46" t="e">
        <f>IF(BEprijzenVarkens_2021!D23="",NA(),BEprijzenVarkens_2021!D23)</f>
        <v>#N/A</v>
      </c>
      <c r="G546" s="116" t="e">
        <f>IF(BEprijzenVarkens_2021!E23="",NA(),BEprijzenVarkens_2021!E23)</f>
        <v>#N/A</v>
      </c>
      <c r="H546" s="41"/>
      <c r="I546" s="165">
        <v>17</v>
      </c>
      <c r="J546" s="143">
        <v>43944</v>
      </c>
      <c r="K546" s="156"/>
      <c r="L546" s="166" t="e">
        <f>IF(BEprijzenBiggen_2021!C22="",NA(),BEprijzenBiggen_2021!C22)</f>
        <v>#N/A</v>
      </c>
    </row>
    <row r="547" spans="1:12" ht="12.75">
      <c r="B547" s="127">
        <v>18</v>
      </c>
      <c r="C547" s="44">
        <f t="shared" si="33"/>
        <v>44319</v>
      </c>
      <c r="D547" s="128">
        <f t="shared" si="34"/>
        <v>44325</v>
      </c>
      <c r="E547" s="115" t="e">
        <f>IF(BEprijzenVarkens_2021!F24="",NA(),BEprijzenVarkens_2021!F24)</f>
        <v>#N/A</v>
      </c>
      <c r="F547" s="46" t="e">
        <f>IF(BEprijzenVarkens_2021!D24="",NA(),BEprijzenVarkens_2021!D24)</f>
        <v>#N/A</v>
      </c>
      <c r="G547" s="116" t="e">
        <f>IF(BEprijzenVarkens_2021!E24="",NA(),BEprijzenVarkens_2021!E24)</f>
        <v>#N/A</v>
      </c>
      <c r="H547" s="41"/>
      <c r="I547" s="165">
        <v>18</v>
      </c>
      <c r="J547" s="143">
        <v>43951</v>
      </c>
      <c r="K547" s="156"/>
      <c r="L547" s="166" t="e">
        <f>IF(BEprijzenBiggen_2021!C23="",NA(),BEprijzenBiggen_2021!C23)</f>
        <v>#N/A</v>
      </c>
    </row>
    <row r="548" spans="1:12" ht="12.75">
      <c r="B548" s="127">
        <v>19</v>
      </c>
      <c r="C548" s="44">
        <f t="shared" si="33"/>
        <v>44326</v>
      </c>
      <c r="D548" s="128">
        <f t="shared" si="34"/>
        <v>44332</v>
      </c>
      <c r="E548" s="115" t="e">
        <f>IF(BEprijzenVarkens_2021!F25="",NA(),BEprijzenVarkens_2021!F25)</f>
        <v>#N/A</v>
      </c>
      <c r="F548" s="46" t="e">
        <f>IF(BEprijzenVarkens_2021!D25="",NA(),BEprijzenVarkens_2021!D25)</f>
        <v>#N/A</v>
      </c>
      <c r="G548" s="116" t="e">
        <f>IF(BEprijzenVarkens_2021!E25="",NA(),BEprijzenVarkens_2021!E25)</f>
        <v>#N/A</v>
      </c>
      <c r="H548" s="41"/>
      <c r="I548" s="165">
        <v>19</v>
      </c>
      <c r="J548" s="143">
        <v>43958</v>
      </c>
      <c r="K548" s="156"/>
      <c r="L548" s="166" t="e">
        <f>IF(BEprijzenBiggen_2021!C24="",NA(),BEprijzenBiggen_2021!C24)</f>
        <v>#N/A</v>
      </c>
    </row>
    <row r="549" spans="1:12" ht="12.75">
      <c r="B549" s="127">
        <v>20</v>
      </c>
      <c r="C549" s="44">
        <f t="shared" si="33"/>
        <v>44333</v>
      </c>
      <c r="D549" s="128">
        <f t="shared" si="34"/>
        <v>44339</v>
      </c>
      <c r="E549" s="117" t="e">
        <f>IF(BEprijzenVarkens_2021!F26="",NA(),BEprijzenVarkens_2021!F26)</f>
        <v>#N/A</v>
      </c>
      <c r="F549" s="98" t="e">
        <f>IF(BEprijzenVarkens_2021!D26="",NA(),BEprijzenVarkens_2021!D26)</f>
        <v>#N/A</v>
      </c>
      <c r="G549" s="118" t="e">
        <f>IF(BEprijzenVarkens_2021!E26="",NA(),BEprijzenVarkens_2021!E26)</f>
        <v>#N/A</v>
      </c>
      <c r="H549" s="41"/>
      <c r="I549" s="165">
        <v>20</v>
      </c>
      <c r="J549" s="143">
        <v>43965</v>
      </c>
      <c r="K549" s="156"/>
      <c r="L549" s="166" t="e">
        <f>IF(BEprijzenBiggen_2021!C25="",NA(),BEprijzenBiggen_2021!C25)</f>
        <v>#N/A</v>
      </c>
    </row>
    <row r="550" spans="1:12" ht="12.75">
      <c r="B550" s="127">
        <v>21</v>
      </c>
      <c r="C550" s="44">
        <f t="shared" si="33"/>
        <v>44340</v>
      </c>
      <c r="D550" s="128">
        <f t="shared" si="34"/>
        <v>44346</v>
      </c>
      <c r="E550" s="115" t="e">
        <f>IF(BEprijzenVarkens_2021!F27="",NA(),BEprijzenVarkens_2021!F27)</f>
        <v>#N/A</v>
      </c>
      <c r="F550" s="46" t="e">
        <f>IF(BEprijzenVarkens_2021!D27="",NA(),BEprijzenVarkens_2021!D27)</f>
        <v>#N/A</v>
      </c>
      <c r="G550" s="116" t="e">
        <f>IF(BEprijzenVarkens_2021!E27="",NA(),BEprijzenVarkens_2021!E27)</f>
        <v>#N/A</v>
      </c>
      <c r="H550" s="41"/>
      <c r="I550" s="165">
        <v>21</v>
      </c>
      <c r="J550" s="143">
        <v>43972</v>
      </c>
      <c r="K550" s="156"/>
      <c r="L550" s="166" t="e">
        <f>IF(BEprijzenBiggen_2021!C26="",NA(),BEprijzenBiggen_2021!C26)</f>
        <v>#N/A</v>
      </c>
    </row>
    <row r="551" spans="1:12" ht="12.75">
      <c r="B551" s="127">
        <v>22</v>
      </c>
      <c r="C551" s="44">
        <f t="shared" si="33"/>
        <v>44347</v>
      </c>
      <c r="D551" s="128">
        <f t="shared" si="34"/>
        <v>44353</v>
      </c>
      <c r="E551" s="115" t="e">
        <f>IF(BEprijzenVarkens_2021!F28="",NA(),BEprijzenVarkens_2021!F28)</f>
        <v>#N/A</v>
      </c>
      <c r="F551" s="46" t="e">
        <f>IF(BEprijzenVarkens_2021!D28="",NA(),BEprijzenVarkens_2021!D28)</f>
        <v>#N/A</v>
      </c>
      <c r="G551" s="116" t="e">
        <f>IF(BEprijzenVarkens_2021!E28="",NA(),BEprijzenVarkens_2021!E28)</f>
        <v>#N/A</v>
      </c>
      <c r="H551" s="41"/>
      <c r="I551" s="165">
        <v>22</v>
      </c>
      <c r="J551" s="143">
        <v>43979</v>
      </c>
      <c r="K551" s="156"/>
      <c r="L551" s="166" t="e">
        <f>IF(BEprijzenBiggen_2021!C27="",NA(),BEprijzenBiggen_2021!C27)</f>
        <v>#N/A</v>
      </c>
    </row>
    <row r="552" spans="1:12" ht="12.75">
      <c r="B552" s="127">
        <v>23</v>
      </c>
      <c r="C552" s="44">
        <f t="shared" si="33"/>
        <v>44354</v>
      </c>
      <c r="D552" s="128">
        <f t="shared" si="34"/>
        <v>44360</v>
      </c>
      <c r="E552" s="115" t="e">
        <f>IF(BEprijzenVarkens_2021!F29="",NA(),BEprijzenVarkens_2021!F29)</f>
        <v>#N/A</v>
      </c>
      <c r="F552" s="46" t="e">
        <f>IF(BEprijzenVarkens_2021!D29="",NA(),BEprijzenVarkens_2021!D29)</f>
        <v>#N/A</v>
      </c>
      <c r="G552" s="116" t="e">
        <f>IF(BEprijzenVarkens_2021!E29="",NA(),BEprijzenVarkens_2021!E29)</f>
        <v>#N/A</v>
      </c>
      <c r="H552" s="41"/>
      <c r="I552" s="165">
        <v>23</v>
      </c>
      <c r="J552" s="143">
        <v>43986</v>
      </c>
      <c r="K552" s="156"/>
      <c r="L552" s="166" t="e">
        <f>IF(BEprijzenBiggen_2021!C28="",NA(),BEprijzenBiggen_2021!C28)</f>
        <v>#N/A</v>
      </c>
    </row>
    <row r="553" spans="1:12" ht="12.75">
      <c r="B553" s="127">
        <v>24</v>
      </c>
      <c r="C553" s="44">
        <f t="shared" si="33"/>
        <v>44361</v>
      </c>
      <c r="D553" s="128">
        <f t="shared" si="34"/>
        <v>44367</v>
      </c>
      <c r="E553" s="115" t="e">
        <f>IF(BEprijzenVarkens_2021!F30="",NA(),BEprijzenVarkens_2021!F30)</f>
        <v>#N/A</v>
      </c>
      <c r="F553" s="46" t="e">
        <f>IF(BEprijzenVarkens_2021!D30="",NA(),BEprijzenVarkens_2021!D30)</f>
        <v>#N/A</v>
      </c>
      <c r="G553" s="116" t="e">
        <f>IF(BEprijzenVarkens_2021!E30="",NA(),BEprijzenVarkens_2021!E30)</f>
        <v>#N/A</v>
      </c>
      <c r="H553" s="41"/>
      <c r="I553" s="165">
        <v>24</v>
      </c>
      <c r="J553" s="143">
        <v>43993</v>
      </c>
      <c r="K553" s="156"/>
      <c r="L553" s="166" t="e">
        <f>IF(BEprijzenBiggen_2021!C29="",NA(),BEprijzenBiggen_2021!C29)</f>
        <v>#N/A</v>
      </c>
    </row>
    <row r="554" spans="1:12" ht="12.75">
      <c r="B554" s="127">
        <v>25</v>
      </c>
      <c r="C554" s="44">
        <f t="shared" si="33"/>
        <v>44368</v>
      </c>
      <c r="D554" s="128">
        <f t="shared" si="34"/>
        <v>44374</v>
      </c>
      <c r="E554" s="115" t="e">
        <f>IF(BEprijzenVarkens_2021!F31="",NA(),BEprijzenVarkens_2021!F31)</f>
        <v>#N/A</v>
      </c>
      <c r="F554" s="46" t="e">
        <f>IF(BEprijzenVarkens_2021!D31="",NA(),BEprijzenVarkens_2021!D31)</f>
        <v>#N/A</v>
      </c>
      <c r="G554" s="116" t="e">
        <f>IF(BEprijzenVarkens_2021!E31="",NA(),BEprijzenVarkens_2021!E31)</f>
        <v>#N/A</v>
      </c>
      <c r="H554" s="41"/>
      <c r="I554" s="165">
        <v>25</v>
      </c>
      <c r="J554" s="143">
        <v>44000</v>
      </c>
      <c r="K554" s="156"/>
      <c r="L554" s="166" t="e">
        <f>IF(BEprijzenBiggen_2021!C30="",NA(),BEprijzenBiggen_2021!C30)</f>
        <v>#N/A</v>
      </c>
    </row>
    <row r="555" spans="1:12" ht="12.75">
      <c r="B555" s="127">
        <v>26</v>
      </c>
      <c r="C555" s="44">
        <f aca="true" t="shared" si="35" ref="C555:C582">C554+7</f>
        <v>44375</v>
      </c>
      <c r="D555" s="128">
        <f t="shared" si="34"/>
        <v>44381</v>
      </c>
      <c r="E555" s="115" t="e">
        <f>IF(BEprijzenVarkens_2021!F32="",NA(),BEprijzenVarkens_2021!F32)</f>
        <v>#N/A</v>
      </c>
      <c r="F555" s="46" t="e">
        <f>IF(BEprijzenVarkens_2021!D32="",NA(),BEprijzenVarkens_2021!D32)</f>
        <v>#N/A</v>
      </c>
      <c r="G555" s="116" t="e">
        <f>IF(BEprijzenVarkens_2021!E32="",NA(),BEprijzenVarkens_2021!E32)</f>
        <v>#N/A</v>
      </c>
      <c r="H555" s="41"/>
      <c r="I555" s="165">
        <v>26</v>
      </c>
      <c r="J555" s="143">
        <v>44007</v>
      </c>
      <c r="K555" s="156"/>
      <c r="L555" s="166" t="e">
        <f>IF(BEprijzenBiggen_2021!C31="",NA(),BEprijzenBiggen_2021!C31)</f>
        <v>#N/A</v>
      </c>
    </row>
    <row r="556" spans="1:12" ht="12.75">
      <c r="B556" s="127">
        <v>27</v>
      </c>
      <c r="C556" s="44">
        <f t="shared" si="35"/>
        <v>44382</v>
      </c>
      <c r="D556" s="128">
        <f t="shared" si="34"/>
        <v>44388</v>
      </c>
      <c r="E556" s="115" t="e">
        <f>IF(BEprijzenVarkens_2021!F33="",NA(),BEprijzenVarkens_2021!F33)</f>
        <v>#N/A</v>
      </c>
      <c r="F556" s="46" t="e">
        <f>IF(BEprijzenVarkens_2021!D33="",NA(),BEprijzenVarkens_2021!D33)</f>
        <v>#N/A</v>
      </c>
      <c r="G556" s="116" t="e">
        <f>IF(BEprijzenVarkens_2021!E33="",NA(),BEprijzenVarkens_2021!E33)</f>
        <v>#N/A</v>
      </c>
      <c r="H556" s="41"/>
      <c r="I556" s="165">
        <v>27</v>
      </c>
      <c r="J556" s="143">
        <v>44014</v>
      </c>
      <c r="K556" s="157"/>
      <c r="L556" s="166" t="e">
        <f>IF(BEprijzenBiggen_2021!C85="",NA(),BEprijzenBiggen_2021!C85)</f>
        <v>#N/A</v>
      </c>
    </row>
    <row r="557" spans="1:12" ht="12.75">
      <c r="B557" s="127">
        <v>28</v>
      </c>
      <c r="C557" s="44">
        <f t="shared" si="35"/>
        <v>44389</v>
      </c>
      <c r="D557" s="128">
        <f t="shared" si="34"/>
        <v>44395</v>
      </c>
      <c r="E557" s="115" t="e">
        <f>IF(BEprijzenVarkens_2021!F34="",NA(),BEprijzenVarkens_2021!F34)</f>
        <v>#N/A</v>
      </c>
      <c r="F557" s="46" t="e">
        <f>IF(BEprijzenVarkens_2021!D34="",NA(),BEprijzenVarkens_2021!D34)</f>
        <v>#N/A</v>
      </c>
      <c r="G557" s="116" t="e">
        <f>IF(BEprijzenVarkens_2021!E34="",NA(),BEprijzenVarkens_2021!E34)</f>
        <v>#N/A</v>
      </c>
      <c r="H557" s="41"/>
      <c r="I557" s="165">
        <v>28</v>
      </c>
      <c r="J557" s="143">
        <v>44021</v>
      </c>
      <c r="K557" s="157"/>
      <c r="L557" s="166" t="e">
        <f>IF(BEprijzenBiggen_2021!C86="",NA(),BEprijzenBiggen_2021!C86)</f>
        <v>#N/A</v>
      </c>
    </row>
    <row r="558" spans="1:12" ht="12.75">
      <c r="B558" s="127">
        <v>29</v>
      </c>
      <c r="C558" s="44">
        <f>C557+7</f>
        <v>44396</v>
      </c>
      <c r="D558" s="128">
        <f t="shared" si="34"/>
        <v>44402</v>
      </c>
      <c r="E558" s="115" t="e">
        <f>IF(BEprijzenVarkens_2021!F35="",NA(),BEprijzenVarkens_2021!F35)</f>
        <v>#N/A</v>
      </c>
      <c r="F558" s="46" t="e">
        <f>IF(BEprijzenVarkens_2021!D35="",NA(),BEprijzenVarkens_2021!D35)</f>
        <v>#N/A</v>
      </c>
      <c r="G558" s="116" t="e">
        <f>IF(BEprijzenVarkens_2021!E35="",NA(),BEprijzenVarkens_2021!E35)</f>
        <v>#N/A</v>
      </c>
      <c r="H558" s="41"/>
      <c r="I558" s="165">
        <v>29</v>
      </c>
      <c r="J558" s="143">
        <v>44028</v>
      </c>
      <c r="K558" s="156"/>
      <c r="L558" s="166" t="e">
        <f>IF(BEprijzenBiggen_2021!C87="",NA(),BEprijzenBiggen_2021!C87)</f>
        <v>#N/A</v>
      </c>
    </row>
    <row r="559" spans="1:12" ht="12.75">
      <c r="B559" s="127">
        <v>30</v>
      </c>
      <c r="C559" s="44">
        <f t="shared" si="35"/>
        <v>44403</v>
      </c>
      <c r="D559" s="128">
        <f t="shared" si="34"/>
        <v>44409</v>
      </c>
      <c r="E559" s="117" t="e">
        <f>IF(BEprijzenVarkens_2021!F36="",NA(),BEprijzenVarkens_2021!F36)</f>
        <v>#N/A</v>
      </c>
      <c r="F559" s="98" t="e">
        <f>IF(BEprijzenVarkens_2021!D36="",NA(),BEprijzenVarkens_2021!D36)</f>
        <v>#N/A</v>
      </c>
      <c r="G559" s="118" t="e">
        <f>IF(BEprijzenVarkens_2021!E36="",NA(),BEprijzenVarkens_2021!E36)</f>
        <v>#N/A</v>
      </c>
      <c r="H559" s="41"/>
      <c r="I559" s="165">
        <v>30</v>
      </c>
      <c r="J559" s="143">
        <v>44035</v>
      </c>
      <c r="K559" s="156"/>
      <c r="L559" s="166" t="e">
        <f>IF(BEprijzenBiggen_2021!C88="",NA(),BEprijzenBiggen_2021!C88)</f>
        <v>#N/A</v>
      </c>
    </row>
    <row r="560" spans="1:12" ht="12.75">
      <c r="B560" s="127">
        <v>31</v>
      </c>
      <c r="C560" s="44">
        <f t="shared" si="35"/>
        <v>44410</v>
      </c>
      <c r="D560" s="128">
        <f t="shared" si="34"/>
        <v>44416</v>
      </c>
      <c r="E560" s="115" t="e">
        <f>IF(BEprijzenVarkens_2021!F37="",NA(),BEprijzenVarkens_2021!F37)</f>
        <v>#N/A</v>
      </c>
      <c r="F560" s="46" t="e">
        <f>IF(BEprijzenVarkens_2021!D37="",NA(),BEprijzenVarkens_2021!D37)</f>
        <v>#N/A</v>
      </c>
      <c r="G560" s="116" t="e">
        <f>IF(BEprijzenVarkens_2021!E37="",NA(),BEprijzenVarkens_2021!E37)</f>
        <v>#N/A</v>
      </c>
      <c r="H560" s="41"/>
      <c r="I560" s="165">
        <v>31</v>
      </c>
      <c r="J560" s="143">
        <v>44042</v>
      </c>
      <c r="K560" s="156"/>
      <c r="L560" s="166" t="e">
        <f>IF(BEprijzenBiggen_2021!C89="",NA(),BEprijzenBiggen_2021!C89)</f>
        <v>#N/A</v>
      </c>
    </row>
    <row r="561" spans="1:12" ht="12.75">
      <c r="B561" s="127">
        <v>32</v>
      </c>
      <c r="C561" s="44">
        <f t="shared" si="35"/>
        <v>44417</v>
      </c>
      <c r="D561" s="128">
        <f t="shared" si="34"/>
        <v>44423</v>
      </c>
      <c r="E561" s="115" t="e">
        <f>IF(BEprijzenVarkens_2021!F38="",NA(),BEprijzenVarkens_2021!F38)</f>
        <v>#N/A</v>
      </c>
      <c r="F561" s="46" t="e">
        <f>IF(BEprijzenVarkens_2021!D38="",NA(),BEprijzenVarkens_2021!D38)</f>
        <v>#N/A</v>
      </c>
      <c r="G561" s="116" t="e">
        <f>IF(BEprijzenVarkens_2021!E38="",NA(),BEprijzenVarkens_2021!E38)</f>
        <v>#N/A</v>
      </c>
      <c r="H561" s="41"/>
      <c r="I561" s="165">
        <v>32</v>
      </c>
      <c r="J561" s="143">
        <v>44049</v>
      </c>
      <c r="K561" s="156"/>
      <c r="L561" s="166" t="e">
        <f>IF(BEprijzenBiggen_2021!C90="",NA(),BEprijzenBiggen_2021!C90)</f>
        <v>#N/A</v>
      </c>
    </row>
    <row r="562" spans="1:12" ht="12.75">
      <c r="B562" s="127">
        <v>33</v>
      </c>
      <c r="C562" s="44">
        <f t="shared" si="35"/>
        <v>44424</v>
      </c>
      <c r="D562" s="128">
        <f t="shared" si="34"/>
        <v>44430</v>
      </c>
      <c r="E562" s="115" t="e">
        <f>IF(BEprijzenVarkens_2021!F39="",NA(),BEprijzenVarkens_2021!F39)</f>
        <v>#N/A</v>
      </c>
      <c r="F562" s="46" t="e">
        <f>IF(BEprijzenVarkens_2021!D39="",NA(),BEprijzenVarkens_2021!D39)</f>
        <v>#N/A</v>
      </c>
      <c r="G562" s="116" t="e">
        <f>IF(BEprijzenVarkens_2021!E39="",NA(),BEprijzenVarkens_2021!E39)</f>
        <v>#N/A</v>
      </c>
      <c r="H562" s="41"/>
      <c r="I562" s="165">
        <v>33</v>
      </c>
      <c r="J562" s="143">
        <v>44056</v>
      </c>
      <c r="K562" s="156"/>
      <c r="L562" s="166" t="e">
        <f>IF(BEprijzenBiggen_2021!C91="",NA(),BEprijzenBiggen_2021!C91)</f>
        <v>#N/A</v>
      </c>
    </row>
    <row r="563" spans="1:12" ht="12.75">
      <c r="B563" s="127">
        <v>34</v>
      </c>
      <c r="C563" s="44">
        <f t="shared" si="35"/>
        <v>44431</v>
      </c>
      <c r="D563" s="128">
        <f t="shared" si="34"/>
        <v>44437</v>
      </c>
      <c r="E563" s="115" t="e">
        <f>IF(BEprijzenVarkens_2021!F40="",NA(),BEprijzenVarkens_2021!F40)</f>
        <v>#N/A</v>
      </c>
      <c r="F563" s="46" t="e">
        <f>IF(BEprijzenVarkens_2021!D40="",NA(),BEprijzenVarkens_2021!D40)</f>
        <v>#N/A</v>
      </c>
      <c r="G563" s="116" t="e">
        <f>IF(BEprijzenVarkens_2021!E40="",NA(),BEprijzenVarkens_2021!E40)</f>
        <v>#N/A</v>
      </c>
      <c r="H563" s="41"/>
      <c r="I563" s="165">
        <v>34</v>
      </c>
      <c r="J563" s="143">
        <v>44063</v>
      </c>
      <c r="K563" s="156"/>
      <c r="L563" s="166" t="e">
        <f>IF(BEprijzenBiggen_2021!C92="",NA(),BEprijzenBiggen_2021!C92)</f>
        <v>#N/A</v>
      </c>
    </row>
    <row r="564" spans="1:12" ht="12.75">
      <c r="B564" s="127">
        <v>35</v>
      </c>
      <c r="C564" s="44">
        <f t="shared" si="35"/>
        <v>44438</v>
      </c>
      <c r="D564" s="128">
        <f aca="true" t="shared" si="36" ref="D564:D582">C564+6</f>
        <v>44444</v>
      </c>
      <c r="E564" s="115" t="e">
        <f>IF(BEprijzenVarkens_2021!F41="",NA(),BEprijzenVarkens_2021!F41)</f>
        <v>#N/A</v>
      </c>
      <c r="F564" s="46" t="e">
        <f>IF(BEprijzenVarkens_2021!D41="",NA(),BEprijzenVarkens_2021!D41)</f>
        <v>#N/A</v>
      </c>
      <c r="G564" s="116" t="e">
        <f>IF(BEprijzenVarkens_2021!E41="",NA(),BEprijzenVarkens_2021!E41)</f>
        <v>#N/A</v>
      </c>
      <c r="H564" s="41"/>
      <c r="I564" s="165">
        <v>35</v>
      </c>
      <c r="J564" s="143">
        <v>44070</v>
      </c>
      <c r="K564" s="156"/>
      <c r="L564" s="166" t="e">
        <f>IF(BEprijzenBiggen_2021!C93="",NA(),BEprijzenBiggen_2021!C93)</f>
        <v>#N/A</v>
      </c>
    </row>
    <row r="565" spans="1:12" ht="12.75">
      <c r="B565" s="127">
        <v>36</v>
      </c>
      <c r="C565" s="44">
        <f t="shared" si="35"/>
        <v>44445</v>
      </c>
      <c r="D565" s="128">
        <f t="shared" si="36"/>
        <v>44451</v>
      </c>
      <c r="E565" s="115" t="e">
        <f>IF(BEprijzenVarkens_2021!F42="",NA(),BEprijzenVarkens_2021!F42)</f>
        <v>#N/A</v>
      </c>
      <c r="F565" s="46" t="e">
        <f>IF(BEprijzenVarkens_2021!D42="",NA(),BEprijzenVarkens_2021!D42)</f>
        <v>#N/A</v>
      </c>
      <c r="G565" s="116" t="e">
        <f>IF(BEprijzenVarkens_2021!E42="",NA(),BEprijzenVarkens_2021!E42)</f>
        <v>#N/A</v>
      </c>
      <c r="H565" s="41"/>
      <c r="I565" s="165">
        <v>36</v>
      </c>
      <c r="J565" s="143">
        <v>44077</v>
      </c>
      <c r="K565" s="156"/>
      <c r="L565" s="166" t="e">
        <f>IF(BEprijzenBiggen_2021!C94="",NA(),BEprijzenBiggen_2021!C94)</f>
        <v>#N/A</v>
      </c>
    </row>
    <row r="566" spans="1:12" ht="12.75">
      <c r="B566" s="127">
        <v>37</v>
      </c>
      <c r="C566" s="44">
        <f t="shared" si="35"/>
        <v>44452</v>
      </c>
      <c r="D566" s="128">
        <f t="shared" si="36"/>
        <v>44458</v>
      </c>
      <c r="E566" s="115" t="e">
        <f>IF(BEprijzenVarkens_2021!F43="",NA(),BEprijzenVarkens_2021!F43)</f>
        <v>#N/A</v>
      </c>
      <c r="F566" s="46" t="e">
        <f>IF(BEprijzenVarkens_2021!D43="",NA(),BEprijzenVarkens_2021!D43)</f>
        <v>#N/A</v>
      </c>
      <c r="G566" s="116" t="e">
        <f>IF(BEprijzenVarkens_2021!E43="",NA(),BEprijzenVarkens_2021!E43)</f>
        <v>#N/A</v>
      </c>
      <c r="H566" s="41"/>
      <c r="I566" s="165">
        <v>37</v>
      </c>
      <c r="J566" s="143">
        <v>44084</v>
      </c>
      <c r="K566" s="156"/>
      <c r="L566" s="166" t="e">
        <f>IF(BEprijzenBiggen_2021!C95="",NA(),BEprijzenBiggen_2021!C95)</f>
        <v>#N/A</v>
      </c>
    </row>
    <row r="567" spans="1:12" ht="12.75">
      <c r="B567" s="127">
        <v>38</v>
      </c>
      <c r="C567" s="44">
        <f t="shared" si="35"/>
        <v>44459</v>
      </c>
      <c r="D567" s="128">
        <f t="shared" si="36"/>
        <v>44465</v>
      </c>
      <c r="E567" s="115" t="e">
        <f>IF(BEprijzenVarkens_2021!F44="",NA(),BEprijzenVarkens_2021!F44)</f>
        <v>#N/A</v>
      </c>
      <c r="F567" s="46" t="e">
        <f>IF(BEprijzenVarkens_2021!D44="",NA(),BEprijzenVarkens_2021!D44)</f>
        <v>#N/A</v>
      </c>
      <c r="G567" s="116" t="e">
        <f>IF(BEprijzenVarkens_2021!E44="",NA(),BEprijzenVarkens_2021!E44)</f>
        <v>#N/A</v>
      </c>
      <c r="H567" s="41"/>
      <c r="I567" s="165">
        <v>38</v>
      </c>
      <c r="J567" s="143">
        <v>44091</v>
      </c>
      <c r="K567" s="156"/>
      <c r="L567" s="166" t="e">
        <f>IF(BEprijzenBiggen_2021!C96="",NA(),BEprijzenBiggen_2021!C96)</f>
        <v>#N/A</v>
      </c>
    </row>
    <row r="568" spans="1:12" ht="12.75">
      <c r="B568" s="127">
        <v>39</v>
      </c>
      <c r="C568" s="44">
        <f t="shared" si="35"/>
        <v>44466</v>
      </c>
      <c r="D568" s="128">
        <f t="shared" si="36"/>
        <v>44472</v>
      </c>
      <c r="E568" s="115" t="e">
        <f>IF(BEprijzenVarkens_2021!F45="",NA(),BEprijzenVarkens_2021!F45)</f>
        <v>#N/A</v>
      </c>
      <c r="F568" s="46" t="e">
        <f>IF(BEprijzenVarkens_2021!D45="",NA(),BEprijzenVarkens_2021!D45)</f>
        <v>#N/A</v>
      </c>
      <c r="G568" s="116" t="e">
        <f>IF(BEprijzenVarkens_2021!E45="",NA(),BEprijzenVarkens_2021!E45)</f>
        <v>#N/A</v>
      </c>
      <c r="H568" s="41"/>
      <c r="I568" s="165">
        <v>39</v>
      </c>
      <c r="J568" s="143">
        <v>44098</v>
      </c>
      <c r="K568" s="156"/>
      <c r="L568" s="166" t="e">
        <f>IF(BEprijzenBiggen_2021!C97="",NA(),BEprijzenBiggen_2021!C97)</f>
        <v>#N/A</v>
      </c>
    </row>
    <row r="569" spans="1:12" ht="12.75">
      <c r="B569" s="127">
        <v>40</v>
      </c>
      <c r="C569" s="44">
        <f t="shared" si="35"/>
        <v>44473</v>
      </c>
      <c r="D569" s="128">
        <f t="shared" si="36"/>
        <v>44479</v>
      </c>
      <c r="E569" s="117" t="e">
        <f>IF(BEprijzenVarkens_2021!F46="",NA(),BEprijzenVarkens_2021!F46)</f>
        <v>#N/A</v>
      </c>
      <c r="F569" s="98" t="e">
        <f>IF(BEprijzenVarkens_2021!D46="",NA(),BEprijzenVarkens_2021!D46)</f>
        <v>#N/A</v>
      </c>
      <c r="G569" s="118" t="e">
        <f>IF(BEprijzenVarkens_2021!E46="",NA(),BEprijzenVarkens_2021!E46)</f>
        <v>#N/A</v>
      </c>
      <c r="H569" s="41"/>
      <c r="I569" s="165">
        <v>40</v>
      </c>
      <c r="J569" s="143">
        <v>44105</v>
      </c>
      <c r="K569" s="156"/>
      <c r="L569" s="166" t="e">
        <f>IF(BEprijzenBiggen_2021!C98="",NA(),BEprijzenBiggen_2021!C98)</f>
        <v>#N/A</v>
      </c>
    </row>
    <row r="570" spans="1:12" ht="12.75">
      <c r="B570" s="127">
        <v>41</v>
      </c>
      <c r="C570" s="44">
        <f t="shared" si="35"/>
        <v>44480</v>
      </c>
      <c r="D570" s="128">
        <f t="shared" si="36"/>
        <v>44486</v>
      </c>
      <c r="E570" s="115" t="e">
        <f>IF(BEprijzenVarkens_2021!F47="",NA(),BEprijzenVarkens_2021!F47)</f>
        <v>#N/A</v>
      </c>
      <c r="F570" s="46" t="e">
        <f>IF(BEprijzenVarkens_2021!D47="",NA(),BEprijzenVarkens_2021!D47)</f>
        <v>#N/A</v>
      </c>
      <c r="G570" s="116" t="e">
        <f>IF(BEprijzenVarkens_2021!E47="",NA(),BEprijzenVarkens_2021!E47)</f>
        <v>#N/A</v>
      </c>
      <c r="H570" s="41"/>
      <c r="I570" s="165">
        <v>41</v>
      </c>
      <c r="J570" s="143">
        <v>44112</v>
      </c>
      <c r="K570" s="156"/>
      <c r="L570" s="166" t="e">
        <f>IF(BEprijzenBiggen_2021!C99="",NA(),BEprijzenBiggen_2021!C99)</f>
        <v>#N/A</v>
      </c>
    </row>
    <row r="571" spans="1:12" ht="12.75">
      <c r="B571" s="127">
        <v>42</v>
      </c>
      <c r="C571" s="44">
        <f t="shared" si="35"/>
        <v>44487</v>
      </c>
      <c r="D571" s="128">
        <f t="shared" si="36"/>
        <v>44493</v>
      </c>
      <c r="E571" s="115" t="e">
        <f>IF(BEprijzenVarkens_2021!F48="",NA(),BEprijzenVarkens_2021!F48)</f>
        <v>#N/A</v>
      </c>
      <c r="F571" s="46" t="e">
        <f>IF(BEprijzenVarkens_2021!D48="",NA(),BEprijzenVarkens_2021!D48)</f>
        <v>#N/A</v>
      </c>
      <c r="G571" s="116" t="e">
        <f>IF(BEprijzenVarkens_2021!E48="",NA(),BEprijzenVarkens_2021!E48)</f>
        <v>#N/A</v>
      </c>
      <c r="H571" s="41"/>
      <c r="I571" s="165">
        <v>42</v>
      </c>
      <c r="J571" s="143">
        <v>44119</v>
      </c>
      <c r="K571" s="156"/>
      <c r="L571" s="166" t="e">
        <f>IF(BEprijzenBiggen_2021!C100="",NA(),BEprijzenBiggen_2021!C100)</f>
        <v>#N/A</v>
      </c>
    </row>
    <row r="572" spans="1:12" ht="12.75">
      <c r="B572" s="127">
        <v>43</v>
      </c>
      <c r="C572" s="44">
        <f t="shared" si="35"/>
        <v>44494</v>
      </c>
      <c r="D572" s="128">
        <f t="shared" si="36"/>
        <v>44500</v>
      </c>
      <c r="E572" s="115" t="e">
        <f>IF(BEprijzenVarkens_2021!F49="",NA(),BEprijzenVarkens_2021!F49)</f>
        <v>#N/A</v>
      </c>
      <c r="F572" s="46" t="e">
        <f>IF(BEprijzenVarkens_2021!D49="",NA(),BEprijzenVarkens_2021!D49)</f>
        <v>#N/A</v>
      </c>
      <c r="G572" s="116" t="e">
        <f>IF(BEprijzenVarkens_2021!E49="",NA(),BEprijzenVarkens_2021!E49)</f>
        <v>#N/A</v>
      </c>
      <c r="H572" s="41"/>
      <c r="I572" s="165">
        <v>43</v>
      </c>
      <c r="J572" s="143">
        <v>44126</v>
      </c>
      <c r="K572" s="156"/>
      <c r="L572" s="166" t="e">
        <f>IF(BEprijzenBiggen_2021!C101="",NA(),BEprijzenBiggen_2021!C101)</f>
        <v>#N/A</v>
      </c>
    </row>
    <row r="573" spans="1:12" ht="12.75">
      <c r="B573" s="127">
        <v>44</v>
      </c>
      <c r="C573" s="44">
        <f t="shared" si="35"/>
        <v>44501</v>
      </c>
      <c r="D573" s="128">
        <f t="shared" si="36"/>
        <v>44507</v>
      </c>
      <c r="E573" s="115" t="e">
        <f>IF(BEprijzenVarkens_2021!F50="",NA(),BEprijzenVarkens_2021!F50)</f>
        <v>#N/A</v>
      </c>
      <c r="F573" s="46" t="e">
        <f>IF(BEprijzenVarkens_2021!D50="",NA(),BEprijzenVarkens_2021!D50)</f>
        <v>#N/A</v>
      </c>
      <c r="G573" s="116" t="e">
        <f>IF(BEprijzenVarkens_2021!E50="",NA(),BEprijzenVarkens_2021!E50)</f>
        <v>#N/A</v>
      </c>
      <c r="H573" s="41"/>
      <c r="I573" s="165">
        <v>44</v>
      </c>
      <c r="J573" s="143">
        <v>44133</v>
      </c>
      <c r="K573" s="156"/>
      <c r="L573" s="166" t="e">
        <f>IF(BEprijzenBiggen_2021!C102="",NA(),BEprijzenBiggen_2021!C102)</f>
        <v>#N/A</v>
      </c>
    </row>
    <row r="574" spans="1:12" ht="12.75">
      <c r="B574" s="127">
        <v>45</v>
      </c>
      <c r="C574" s="44">
        <f t="shared" si="35"/>
        <v>44508</v>
      </c>
      <c r="D574" s="128">
        <f t="shared" si="36"/>
        <v>44514</v>
      </c>
      <c r="E574" s="115" t="e">
        <f>IF(BEprijzenVarkens_2021!F51="",NA(),BEprijzenVarkens_2021!F51)</f>
        <v>#N/A</v>
      </c>
      <c r="F574" s="46" t="e">
        <f>IF(BEprijzenVarkens_2021!D51="",NA(),BEprijzenVarkens_2021!D51)</f>
        <v>#N/A</v>
      </c>
      <c r="G574" s="116" t="e">
        <f>IF(BEprijzenVarkens_2021!E51="",NA(),BEprijzenVarkens_2021!E51)</f>
        <v>#N/A</v>
      </c>
      <c r="H574" s="41"/>
      <c r="I574" s="165">
        <v>45</v>
      </c>
      <c r="J574" s="143">
        <v>44140</v>
      </c>
      <c r="K574" s="156"/>
      <c r="L574" s="166" t="e">
        <f>IF(BEprijzenBiggen_2021!C103="",NA(),BEprijzenBiggen_2021!C103)</f>
        <v>#N/A</v>
      </c>
    </row>
    <row r="575" spans="1:12" ht="12.75">
      <c r="B575" s="127">
        <v>46</v>
      </c>
      <c r="C575" s="44">
        <f t="shared" si="35"/>
        <v>44515</v>
      </c>
      <c r="D575" s="128">
        <f t="shared" si="36"/>
        <v>44521</v>
      </c>
      <c r="E575" s="115" t="e">
        <f>IF(BEprijzenVarkens_2021!F52="",NA(),BEprijzenVarkens_2021!F52)</f>
        <v>#N/A</v>
      </c>
      <c r="F575" s="46" t="e">
        <f>IF(BEprijzenVarkens_2021!D52="",NA(),BEprijzenVarkens_2021!D52)</f>
        <v>#N/A</v>
      </c>
      <c r="G575" s="116" t="e">
        <f>IF(BEprijzenVarkens_2021!E52="",NA(),BEprijzenVarkens_2021!E52)</f>
        <v>#N/A</v>
      </c>
      <c r="H575" s="41"/>
      <c r="I575" s="165">
        <v>46</v>
      </c>
      <c r="J575" s="143">
        <v>44147</v>
      </c>
      <c r="K575" s="156"/>
      <c r="L575" s="166" t="e">
        <f>IF(BEprijzenBiggen_2021!C104="",NA(),BEprijzenBiggen_2021!C104)</f>
        <v>#N/A</v>
      </c>
    </row>
    <row r="576" spans="1:12" ht="12.75">
      <c r="B576" s="127">
        <v>47</v>
      </c>
      <c r="C576" s="44">
        <f t="shared" si="35"/>
        <v>44522</v>
      </c>
      <c r="D576" s="128">
        <f t="shared" si="36"/>
        <v>44528</v>
      </c>
      <c r="E576" s="115" t="e">
        <f>IF(BEprijzenVarkens_2021!F53="",NA(),BEprijzenVarkens_2021!F53)</f>
        <v>#N/A</v>
      </c>
      <c r="F576" s="46" t="e">
        <f>IF(BEprijzenVarkens_2021!D53="",NA(),BEprijzenVarkens_2021!D53)</f>
        <v>#N/A</v>
      </c>
      <c r="G576" s="116" t="e">
        <f>IF(BEprijzenVarkens_2021!E53="",NA(),BEprijzenVarkens_2021!E53)</f>
        <v>#N/A</v>
      </c>
      <c r="H576" s="48"/>
      <c r="I576" s="165">
        <v>47</v>
      </c>
      <c r="J576" s="143">
        <v>44154</v>
      </c>
      <c r="K576" s="156"/>
      <c r="L576" s="166" t="e">
        <f>IF(BEprijzenBiggen_2021!C105="",NA(),BEprijzenBiggen_2021!C105)</f>
        <v>#N/A</v>
      </c>
    </row>
    <row r="577" spans="1:12" ht="12.75">
      <c r="B577" s="127">
        <v>48</v>
      </c>
      <c r="C577" s="44">
        <f t="shared" si="35"/>
        <v>44529</v>
      </c>
      <c r="D577" s="128">
        <f t="shared" si="36"/>
        <v>44535</v>
      </c>
      <c r="E577" s="115" t="e">
        <f>IF(BEprijzenVarkens_2021!F54="",NA(),BEprijzenVarkens_2021!F54)</f>
        <v>#N/A</v>
      </c>
      <c r="F577" s="46" t="e">
        <f>IF(BEprijzenVarkens_2021!D54="",NA(),BEprijzenVarkens_2021!D54)</f>
        <v>#N/A</v>
      </c>
      <c r="G577" s="116" t="e">
        <f>IF(BEprijzenVarkens_2021!E54="",NA(),BEprijzenVarkens_2021!E54)</f>
        <v>#N/A</v>
      </c>
      <c r="H577" s="48"/>
      <c r="I577" s="165">
        <v>48</v>
      </c>
      <c r="J577" s="143">
        <v>44161</v>
      </c>
      <c r="K577" s="156"/>
      <c r="L577" s="166" t="e">
        <f>IF(BEprijzenBiggen_2021!C106="",NA(),BEprijzenBiggen_2021!C106)</f>
        <v>#N/A</v>
      </c>
    </row>
    <row r="578" spans="1:12" ht="12.75">
      <c r="B578" s="127">
        <v>49</v>
      </c>
      <c r="C578" s="44">
        <f t="shared" si="35"/>
        <v>44536</v>
      </c>
      <c r="D578" s="128">
        <f t="shared" si="36"/>
        <v>44542</v>
      </c>
      <c r="E578" s="115" t="e">
        <f>IF(BEprijzenVarkens_2021!F55="",NA(),BEprijzenVarkens_2021!F55)</f>
        <v>#N/A</v>
      </c>
      <c r="F578" s="46" t="e">
        <f>IF(BEprijzenVarkens_2021!D55="",NA(),BEprijzenVarkens_2021!D55)</f>
        <v>#N/A</v>
      </c>
      <c r="G578" s="116" t="e">
        <f>IF(BEprijzenVarkens_2021!E55="",NA(),BEprijzenVarkens_2021!E55)</f>
        <v>#N/A</v>
      </c>
      <c r="H578" s="48"/>
      <c r="I578" s="165">
        <v>49</v>
      </c>
      <c r="J578" s="143">
        <v>44168</v>
      </c>
      <c r="K578" s="156"/>
      <c r="L578" s="166" t="e">
        <f>IF(BEprijzenBiggen_2021!C107="",NA(),BEprijzenBiggen_2021!C107)</f>
        <v>#N/A</v>
      </c>
    </row>
    <row r="579" spans="1:12" ht="12.75">
      <c r="B579" s="127">
        <v>50</v>
      </c>
      <c r="C579" s="44">
        <f t="shared" si="35"/>
        <v>44543</v>
      </c>
      <c r="D579" s="128">
        <f t="shared" si="36"/>
        <v>44549</v>
      </c>
      <c r="E579" s="117" t="e">
        <f>IF(BEprijzenVarkens_2021!F56="",NA(),BEprijzenVarkens_2021!F56)</f>
        <v>#N/A</v>
      </c>
      <c r="F579" s="98" t="e">
        <f>IF(BEprijzenVarkens_2021!D56="",NA(),BEprijzenVarkens_2021!D56)</f>
        <v>#N/A</v>
      </c>
      <c r="G579" s="118" t="e">
        <f>IF(BEprijzenVarkens_2021!E56="",NA(),BEprijzenVarkens_2021!E56)</f>
        <v>#N/A</v>
      </c>
      <c r="H579" s="48"/>
      <c r="I579" s="165">
        <v>50</v>
      </c>
      <c r="J579" s="143">
        <v>44175</v>
      </c>
      <c r="K579" s="156"/>
      <c r="L579" s="166" t="e">
        <f>IF(BEprijzenBiggen_2021!C108="",NA(),BEprijzenBiggen_2021!C108)</f>
        <v>#N/A</v>
      </c>
    </row>
    <row r="580" spans="1:12" ht="12.75">
      <c r="B580" s="127">
        <v>51</v>
      </c>
      <c r="C580" s="44">
        <f t="shared" si="35"/>
        <v>44550</v>
      </c>
      <c r="D580" s="128">
        <f t="shared" si="36"/>
        <v>44556</v>
      </c>
      <c r="E580" s="115" t="e">
        <f>IF(BEprijzenVarkens_2021!F57="",NA(),BEprijzenVarkens_2021!F57)</f>
        <v>#N/A</v>
      </c>
      <c r="F580" s="46" t="e">
        <f>IF(BEprijzenVarkens_2021!D57="",NA(),BEprijzenVarkens_2021!D57)</f>
        <v>#N/A</v>
      </c>
      <c r="G580" s="116" t="e">
        <f>IF(BEprijzenVarkens_2021!E57="",NA(),BEprijzenVarkens_2021!E57)</f>
        <v>#N/A</v>
      </c>
      <c r="H580" s="48"/>
      <c r="I580" s="165">
        <v>51</v>
      </c>
      <c r="J580" s="143">
        <v>44182</v>
      </c>
      <c r="K580" s="156"/>
      <c r="L580" s="166" t="e">
        <f>IF(BEprijzenBiggen_2021!C109="",NA(),BEprijzenBiggen_2021!C109)</f>
        <v>#N/A</v>
      </c>
    </row>
    <row r="581" spans="1:12" ht="12.75">
      <c r="B581" s="140">
        <v>52</v>
      </c>
      <c r="C581" s="141">
        <f t="shared" si="35"/>
        <v>44557</v>
      </c>
      <c r="D581" s="142">
        <f t="shared" si="36"/>
        <v>44563</v>
      </c>
      <c r="E581" s="115" t="e">
        <f>IF(BEprijzenVarkens_2021!F58="",NA(),BEprijzenVarkens_2021!F58)</f>
        <v>#N/A</v>
      </c>
      <c r="F581" s="46" t="e">
        <f>IF(BEprijzenVarkens_2021!D58="",NA(),BEprijzenVarkens_2021!D58)</f>
        <v>#N/A</v>
      </c>
      <c r="G581" s="116" t="e">
        <f>IF(BEprijzenVarkens_2021!E58="",NA(),BEprijzenVarkens_2021!E58)</f>
        <v>#N/A</v>
      </c>
      <c r="H581" s="148"/>
      <c r="I581" s="165">
        <v>52</v>
      </c>
      <c r="J581" s="143">
        <v>44189</v>
      </c>
      <c r="K581" s="156"/>
      <c r="L581" s="166" t="e">
        <f>IF(BEprijzenBiggen_2021!C110="",NA(),BEprijzenBiggen_2021!C110)</f>
        <v>#N/A</v>
      </c>
    </row>
    <row r="582" spans="1:12" ht="13.5" thickBot="1">
      <c r="A582" s="144"/>
      <c r="B582" s="137">
        <v>53</v>
      </c>
      <c r="C582" s="138">
        <f t="shared" si="35"/>
        <v>44564</v>
      </c>
      <c r="D582" s="139">
        <f t="shared" si="36"/>
        <v>44570</v>
      </c>
      <c r="E582" s="171" t="e">
        <f>IF(BEprijzenVarkens_2021!F59="",NA(),BEprijzenVarkens_2021!F59)</f>
        <v>#N/A</v>
      </c>
      <c r="F582" s="172" t="e">
        <f>IF(BEprijzenVarkens_2021!D59="",NA(),BEprijzenVarkens_2021!D59)</f>
        <v>#N/A</v>
      </c>
      <c r="G582" s="173" t="e">
        <f>IF(BEprijzenVarkens_2021!E59="",NA(),BEprijzenVarkens_2021!E59)</f>
        <v>#N/A</v>
      </c>
      <c r="H582" s="48"/>
      <c r="I582" s="167">
        <v>53</v>
      </c>
      <c r="J582" s="168">
        <v>44196</v>
      </c>
      <c r="K582" s="169"/>
      <c r="L582" s="170" t="e">
        <f>IF(BEprijzenBiggen_2021!C111="",NA(),BEprijzenBiggen_2021!C111)</f>
        <v>#N/A</v>
      </c>
    </row>
  </sheetData>
  <sheetProtection/>
  <mergeCells count="6">
    <mergeCell ref="A1:D6"/>
    <mergeCell ref="E6:G6"/>
    <mergeCell ref="E2:N3"/>
    <mergeCell ref="E1:M1"/>
    <mergeCell ref="E5:N5"/>
    <mergeCell ref="I6:L6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Overheid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Timmermans, Ilse</dc:creator>
  <cp:keywords/>
  <dc:description/>
  <cp:lastModifiedBy>Deborah Moors</cp:lastModifiedBy>
  <cp:lastPrinted>2015-09-25T07:26:23Z</cp:lastPrinted>
  <dcterms:created xsi:type="dcterms:W3CDTF">2012-10-12T07:51:08Z</dcterms:created>
  <dcterms:modified xsi:type="dcterms:W3CDTF">2021-04-14T08:11:56Z</dcterms:modified>
  <cp:category/>
  <cp:version/>
  <cp:contentType/>
  <cp:contentStatus/>
</cp:coreProperties>
</file>